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годовой отчет за 2020 год\ИНЫЕ ДОКУМЕНТЫ 2020\"/>
    </mc:Choice>
  </mc:AlternateContent>
  <bookViews>
    <workbookView xWindow="0" yWindow="0" windowWidth="28668" windowHeight="11916"/>
  </bookViews>
  <sheets>
    <sheet name="без учета счетов бюджета" sheetId="2" r:id="rId1"/>
  </sheets>
  <definedNames>
    <definedName name="_xlnm.Print_Titles" localSheetId="0">'без учета счетов бюджета'!$5:$6</definedName>
  </definedNames>
  <calcPr calcId="152511"/>
</workbook>
</file>

<file path=xl/calcChain.xml><?xml version="1.0" encoding="utf-8"?>
<calcChain xmlns="http://schemas.openxmlformats.org/spreadsheetml/2006/main">
  <c r="V8" i="2" l="1"/>
  <c r="V9" i="2"/>
  <c r="V10" i="2"/>
  <c r="V11" i="2"/>
  <c r="V12" i="2"/>
  <c r="V13" i="2"/>
  <c r="V14" i="2"/>
  <c r="V15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1" i="2"/>
  <c r="V52" i="2"/>
  <c r="V53" i="2"/>
  <c r="V54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" i="2"/>
  <c r="I69" i="2" l="1"/>
  <c r="I67" i="2"/>
  <c r="I51" i="2"/>
  <c r="I46" i="2"/>
  <c r="I7" i="2" l="1"/>
  <c r="H67" i="2" l="1"/>
  <c r="H69" i="2"/>
  <c r="I65" i="2"/>
  <c r="H65" i="2"/>
  <c r="I62" i="2"/>
  <c r="J62" i="2"/>
  <c r="K62" i="2"/>
  <c r="L62" i="2"/>
  <c r="M62" i="2"/>
  <c r="N62" i="2"/>
  <c r="O62" i="2"/>
  <c r="P62" i="2"/>
  <c r="Q62" i="2"/>
  <c r="H62" i="2"/>
  <c r="I60" i="2"/>
  <c r="H60" i="2"/>
  <c r="I56" i="2"/>
  <c r="H56" i="2"/>
  <c r="H51" i="2"/>
  <c r="H46" i="2"/>
  <c r="I44" i="2"/>
  <c r="H44" i="2"/>
  <c r="I39" i="2"/>
  <c r="H39" i="2"/>
  <c r="I35" i="2"/>
  <c r="H35" i="2"/>
  <c r="I27" i="2"/>
  <c r="H27" i="2"/>
  <c r="I17" i="2"/>
  <c r="H17" i="2"/>
  <c r="H7" i="2"/>
  <c r="I71" i="2" l="1"/>
  <c r="H71" i="2"/>
</calcChain>
</file>

<file path=xl/sharedStrings.xml><?xml version="1.0" encoding="utf-8"?>
<sst xmlns="http://schemas.openxmlformats.org/spreadsheetml/2006/main" count="91" uniqueCount="73">
  <si>
    <t>Наименование показателя</t>
  </si>
  <si>
    <t/>
  </si>
  <si>
    <t>ВСЕГО РАСХОДОВ:</t>
  </si>
  <si>
    <t>#Н/Д</t>
  </si>
  <si>
    <t>Процент исполнения (%)</t>
  </si>
  <si>
    <t>Муниципальная программа Южского муниципального района "Развитие образования Южского муниципального района"</t>
  </si>
  <si>
    <t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</t>
  </si>
  <si>
    <t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</t>
  </si>
  <si>
    <t>Подпрограмма "Организация предоставления дополнительного образования детям"</t>
  </si>
  <si>
    <t>Подпрограмма "Организованный отдых детей в каникулярное время"</t>
  </si>
  <si>
    <t>Подпрограмма "Одарённые дети"</t>
  </si>
  <si>
    <t>Подпрограмма "Профессиональная переподготовка и повышение квалификации"</t>
  </si>
  <si>
    <t>Подпрограмма "Обеспечение деятельности структурных подразделений Отдела образования администрации Южского муниципального района"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</si>
  <si>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</si>
  <si>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</si>
  <si>
    <t>Подпрограмма "Развитие автомобильных дорог Южского муниципального района"</t>
  </si>
  <si>
    <t>Подпрограмма "Повышение безопасности дорожного движения в Южском муниципальном районе"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</si>
  <si>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</si>
  <si>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Подпрограмма "Инвестиции в объекты размещения отходов и их рекультивацию"</t>
  </si>
  <si>
    <t>Подпрограмма "Водохозяйственные мероприятия на оз. Вазаль Южского муниципального района"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</si>
  <si>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</si>
  <si>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</si>
  <si>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Подпрограмма "Сезонная уборка территорий сельских поселений Южского муниципального района"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</si>
  <si>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</si>
  <si>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Муниципальная программа Южского муниципального района "Развитие культуры Южского муниципального района"</t>
  </si>
  <si>
    <t>Подпрограмма "Развитие библиотечного дела в Южском муниципальном районе"</t>
  </si>
  <si>
    <t>Подпрограмма "Дополнительное образование детей в сфере культуры и искусства"</t>
  </si>
  <si>
    <t>Подпрограмма "Библиотечный фонд - стратегический ресурс общества"</t>
  </si>
  <si>
    <t>Подпрограмма "Безопасность библиотечных отделов МКУК "Южская МЦБ""</t>
  </si>
  <si>
    <t>Подпрограмма "Библиотека XXI века: Создание модельной библиотеки на базе сельских библиотечных отделов МКУК "Южская МЦБ""</t>
  </si>
  <si>
    <t>Подпрограмма "Укрепление материально-технической базы учреждений культуры Южского муниципального района"</t>
  </si>
  <si>
    <t>Подпрограмма "Реализация мероприятий, направленных на вовлечение населения в культурную жизнь района"</t>
  </si>
  <si>
    <t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</t>
  </si>
  <si>
    <t>Подпрограмма "Гражданско-патриотическое воспитание детей, подростков и молодежи"</t>
  </si>
  <si>
    <t>Подпрограмма "Развитие физической культуры и спорта в Южском муниципальном районе"</t>
  </si>
  <si>
    <t>Подпрограмма "Организация и проведение мероприятий по работе с детьми, подростками, молодёжью и молодыми семьями"</t>
  </si>
  <si>
    <t>Муниципальная программа Южского муниципального района "Экономическое развитие Южского муниципального района"</t>
  </si>
  <si>
    <t>Подпрограмма "Обеспечение финансирования работ по формированию земельных участков на территории Южского муниципального района"</t>
  </si>
  <si>
    <t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</si>
  <si>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</si>
  <si>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Муниципальная программа Южского муниципального района "Энергоэффективность и энергосбережение в Южском муниципальном районе"</t>
  </si>
  <si>
    <t>Подпрограмма "Энергосбережение и повышение энергетической эффективности в муниципальных учреждениях"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</si>
  <si>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</si>
  <si>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</si>
  <si>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Подпрограмма "Привлечение и закрепление медицинских кадров в Южском муниципальном районе"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</si>
  <si>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</si>
  <si>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</si>
  <si>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</si>
  <si>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</si>
  <si>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</si>
  <si>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>Муниципальная программа Южского муниципального района "Профилактика правонарушений в Южском муниципальном районе"</t>
  </si>
  <si>
    <t>Подпрограмма "Профилактика правонарушений и преступлений в Южском муниципальном районе"</t>
  </si>
  <si>
    <t>Подпрограмма "Профилактика безнадзорности и правонарушений несовершеннолетних"</t>
  </si>
  <si>
    <t>Подпрограмма "Профилактика наркомании и алкоголизма в Южском муниципальном районе"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</si>
  <si>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</si>
  <si>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Подпрограмма "Обеспечение безопасности населения"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</si>
  <si>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</si>
  <si>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Подпрограмма "Улучшение условий и охраны труда в муниципальных учреждениях Южского муниципального района"</t>
  </si>
  <si>
    <t>Непрограммные направления деятельности органов местного самоуправления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</si>
  <si>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</si>
  <si>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Непрограммные направления деятельности исполнительно-распорядительных органов местного самоуправления</t>
  </si>
  <si>
    <t>Непрограммные направления деятельности исполнительно-распорядительных органов местного самоуправления Южского муниципального района</t>
  </si>
  <si>
    <t>Подпрограмма "Развитие малого и среднего предпринимательства"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</si>
  <si>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</si>
  <si>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Подпрограмма "Обеспечение жильем молодых семей в Южском муниципальном районе"</t>
  </si>
  <si>
    <t>Подпрограмма "Поддержка граждан в сфере ипотечного жилищного кредитования в Южском муниципальном районе"</t>
  </si>
  <si>
    <t>Утверждено решением Совета Южского муниципального района от 20.12.2019 № 125 "О бюджете Южского мунипального района на 2020 год и на плановый период 2021 и 2022 годов" в первоначальной редакции, руб.</t>
  </si>
  <si>
    <t>Утверждено решением Совета Южского муниципального района от 20.12.2019 № 125 "О бюджете Южского мунипального района на 2020 год и на плановый период 2021 и 2022 годов" в окончательной редакции, руб.</t>
  </si>
  <si>
    <t>Исполнено за 2020 год, руб.</t>
  </si>
  <si>
    <t xml:space="preserve">Информация об исполнении расходов бюджета Южского муниципального района по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за 2020 год 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</si>
  <si>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</si>
  <si>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Подпрограмма "Поддержка инвалидов и ветеранов Великой Отечественной войны, не имеющих оснований для обеспечения жильем, в соответствии с Федеральным законом от 12.01.1995 № 5-ФЗ "О ветеранах""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</si>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</sst>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0"/>
      <color rgb="FF000000"/>
      <name val="Arial Cyr"/>
      <family val="2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0" fontId="6" fillId="0" borderId="2">
      <alignment horizontal="center" vertical="center" wrapText="1"/>
    </xf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37" applyNumberFormat="1" applyProtection="1">
      <alignment horizontal="left" wrapText="1"/>
    </xf>
    <xf numFmtId="0" fontId="5" fillId="5" borderId="3" xfId="51" applyNumberFormat="1" applyFont="1" applyFill="1" applyBorder="1" applyProtection="1">
      <alignment horizontal="center" vertical="center" wrapText="1"/>
      <protection locked="0"/>
    </xf>
    <xf numFmtId="0" fontId="5" fillId="5" borderId="1" xfId="2" applyNumberFormat="1" applyFont="1" applyFill="1" applyProtection="1"/>
    <xf numFmtId="0" fontId="5" fillId="5" borderId="1" xfId="4" applyNumberFormat="1" applyFont="1" applyFill="1" applyProtection="1">
      <alignment horizontal="center"/>
    </xf>
    <xf numFmtId="0" fontId="5" fillId="5" borderId="2" xfId="29" applyNumberFormat="1" applyFont="1" applyFill="1" applyProtection="1">
      <alignment horizontal="center" vertical="center" wrapText="1"/>
    </xf>
    <xf numFmtId="4" fontId="5" fillId="5" borderId="2" xfId="32" applyNumberFormat="1" applyFont="1" applyFill="1" applyProtection="1">
      <alignment horizontal="right" vertical="top" shrinkToFit="1"/>
    </xf>
    <xf numFmtId="4" fontId="5" fillId="5" borderId="2" xfId="35" applyNumberFormat="1" applyFont="1" applyFill="1" applyProtection="1">
      <alignment horizontal="right" vertical="top" shrinkToFit="1"/>
    </xf>
    <xf numFmtId="4" fontId="7" fillId="5" borderId="2" xfId="32" applyNumberFormat="1" applyFont="1" applyFill="1" applyProtection="1">
      <alignment horizontal="right" vertical="top" shrinkToFit="1"/>
    </xf>
    <xf numFmtId="4" fontId="7" fillId="5" borderId="2" xfId="35" applyNumberFormat="1" applyFont="1" applyFill="1" applyProtection="1">
      <alignment horizontal="right" vertical="top" shrinkToFit="1"/>
    </xf>
    <xf numFmtId="0" fontId="7" fillId="5" borderId="2" xfId="30" applyNumberFormat="1" applyFont="1" applyFill="1" applyAlignment="1" applyProtection="1">
      <alignment horizontal="justify" vertical="top" wrapText="1"/>
    </xf>
    <xf numFmtId="1" fontId="7" fillId="5" borderId="2" xfId="31" applyNumberFormat="1" applyFont="1" applyFill="1" applyAlignment="1" applyProtection="1">
      <alignment horizontal="justify" vertical="top" wrapText="1" shrinkToFit="1"/>
    </xf>
    <xf numFmtId="0" fontId="5" fillId="5" borderId="2" xfId="30" applyNumberFormat="1" applyFont="1" applyFill="1" applyAlignment="1" applyProtection="1">
      <alignment horizontal="justify" vertical="top" wrapText="1"/>
    </xf>
    <xf numFmtId="1" fontId="5" fillId="5" borderId="2" xfId="31" applyNumberFormat="1" applyFont="1" applyFill="1" applyAlignment="1" applyProtection="1">
      <alignment horizontal="justify" vertical="top" wrapText="1" shrinkToFit="1"/>
    </xf>
    <xf numFmtId="4" fontId="7" fillId="5" borderId="2" xfId="32" applyNumberFormat="1" applyFont="1" applyFill="1" applyAlignment="1" applyProtection="1">
      <alignment horizontal="center" vertical="center" shrinkToFit="1"/>
    </xf>
    <xf numFmtId="2" fontId="7" fillId="5" borderId="2" xfId="33" applyNumberFormat="1" applyFont="1" applyFill="1" applyAlignment="1" applyProtection="1">
      <alignment horizontal="center" vertical="center" shrinkToFit="1"/>
    </xf>
    <xf numFmtId="4" fontId="5" fillId="5" borderId="2" xfId="32" applyNumberFormat="1" applyFont="1" applyFill="1" applyAlignment="1" applyProtection="1">
      <alignment horizontal="center" vertical="center" shrinkToFit="1"/>
    </xf>
    <xf numFmtId="2" fontId="5" fillId="5" borderId="2" xfId="33" applyNumberFormat="1" applyFont="1" applyFill="1" applyAlignment="1" applyProtection="1">
      <alignment horizontal="center" vertical="center" shrinkToFit="1"/>
    </xf>
    <xf numFmtId="4" fontId="7" fillId="5" borderId="2" xfId="35" applyNumberFormat="1" applyFont="1" applyFill="1" applyAlignment="1" applyProtection="1">
      <alignment horizontal="center" vertical="center" shrinkToFit="1"/>
    </xf>
    <xf numFmtId="0" fontId="8" fillId="5" borderId="3" xfId="0" applyFont="1" applyFill="1" applyBorder="1" applyAlignment="1">
      <alignment horizontal="justify" vertical="top"/>
    </xf>
    <xf numFmtId="0" fontId="8" fillId="5" borderId="3" xfId="0" applyFont="1" applyFill="1" applyBorder="1" applyAlignment="1">
      <alignment horizontal="justify" vertical="top" wrapText="1"/>
    </xf>
    <xf numFmtId="0" fontId="5" fillId="5" borderId="2" xfId="29" applyNumberFormat="1" applyFont="1" applyFill="1" applyProtection="1">
      <alignment horizontal="center" vertical="center" wrapText="1"/>
    </xf>
    <xf numFmtId="0" fontId="5" fillId="5" borderId="2" xfId="29" applyFont="1" applyFill="1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5" fillId="5" borderId="1" xfId="4" applyNumberFormat="1" applyFont="1" applyFill="1" applyProtection="1">
      <alignment horizontal="center"/>
    </xf>
    <xf numFmtId="0" fontId="5" fillId="5" borderId="1" xfId="4" applyFont="1" applyFill="1">
      <alignment horizontal="center"/>
    </xf>
    <xf numFmtId="0" fontId="5" fillId="5" borderId="3" xfId="51" applyNumberFormat="1" applyFont="1" applyFill="1" applyBorder="1" applyProtection="1">
      <alignment horizontal="center" vertical="center" wrapText="1"/>
      <protection locked="0"/>
    </xf>
    <xf numFmtId="0" fontId="5" fillId="5" borderId="3" xfId="51" applyFont="1" applyFill="1" applyBorder="1">
      <alignment horizontal="center" vertical="center" wrapText="1"/>
    </xf>
    <xf numFmtId="0" fontId="5" fillId="5" borderId="3" xfId="9" applyNumberFormat="1" applyFont="1" applyFill="1" applyBorder="1" applyProtection="1">
      <alignment horizontal="center" vertical="center" wrapText="1"/>
    </xf>
    <xf numFmtId="0" fontId="5" fillId="5" borderId="3" xfId="9" applyFont="1" applyFill="1" applyBorder="1" applyProtection="1">
      <alignment horizontal="center" vertical="center" wrapText="1"/>
      <protection locked="0"/>
    </xf>
    <xf numFmtId="0" fontId="5" fillId="5" borderId="4" xfId="9" applyNumberFormat="1" applyFont="1" applyFill="1" applyBorder="1" applyAlignment="1" applyProtection="1">
      <alignment horizontal="center" vertical="center" wrapText="1"/>
    </xf>
    <xf numFmtId="0" fontId="5" fillId="5" borderId="5" xfId="9" applyNumberFormat="1" applyFont="1" applyFill="1" applyBorder="1" applyAlignment="1" applyProtection="1">
      <alignment horizontal="center" vertical="center" wrapText="1"/>
    </xf>
    <xf numFmtId="0" fontId="7" fillId="5" borderId="1" xfId="1" applyNumberFormat="1" applyFont="1" applyFill="1" applyAlignment="1" applyProtection="1">
      <alignment horizontal="center" wrapTex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7" fillId="5" borderId="2" xfId="34" applyNumberFormat="1" applyFont="1" applyFill="1" applyAlignment="1" applyProtection="1">
      <alignment horizontal="justify" vertical="top" wrapText="1"/>
    </xf>
    <xf numFmtId="0" fontId="7" fillId="5" borderId="2" xfId="34" applyFont="1" applyFill="1" applyAlignment="1">
      <alignment horizontal="justify" vertical="top" wrapTex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8 2" xfId="51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3"/>
  <sheetViews>
    <sheetView showGridLines="0" tabSelected="1" zoomScaleNormal="100" zoomScaleSheetLayoutView="100" workbookViewId="0">
      <pane ySplit="6" topLeftCell="A7" activePane="bottomLeft" state="frozen"/>
      <selection pane="bottomLeft" activeCell="I69" sqref="I69"/>
    </sheetView>
  </sheetViews>
  <sheetFormatPr defaultColWidth="9.109375" defaultRowHeight="14.4" outlineLevelRow="1" x14ac:dyDescent="0.3"/>
  <cols>
    <col min="1" max="1" width="57.109375" style="1" customWidth="1"/>
    <col min="2" max="7" width="9.109375" style="1" hidden="1"/>
    <col min="8" max="8" width="24.5546875" style="1" customWidth="1"/>
    <col min="9" max="9" width="24.6640625" style="1" customWidth="1"/>
    <col min="10" max="17" width="9.109375" style="1" hidden="1"/>
    <col min="18" max="18" width="17.6640625" style="1" customWidth="1"/>
    <col min="19" max="21" width="9.109375" style="1" hidden="1"/>
    <col min="22" max="22" width="14.109375" style="1" customWidth="1"/>
    <col min="23" max="23" width="9.109375" style="1" hidden="1"/>
    <col min="24" max="24" width="9.109375" style="1" customWidth="1"/>
    <col min="25" max="16384" width="9.109375" style="1"/>
  </cols>
  <sheetData>
    <row r="1" spans="1:24" x14ac:dyDescent="0.3">
      <c r="A1" s="25"/>
      <c r="B1" s="26"/>
      <c r="C1" s="26"/>
      <c r="D1" s="26"/>
      <c r="E1" s="26"/>
      <c r="F1" s="26"/>
      <c r="G1" s="26"/>
      <c r="H1" s="26"/>
      <c r="I1" s="2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15" customHeight="1" x14ac:dyDescent="0.3">
      <c r="A2" s="35" t="s">
        <v>69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5"/>
      <c r="X2" s="2"/>
    </row>
    <row r="3" spans="1:24" ht="54" customHeigh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6"/>
      <c r="X3" s="2"/>
    </row>
    <row r="4" spans="1:24" ht="15.75" customHeight="1" x14ac:dyDescent="0.3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6"/>
      <c r="W4" s="6"/>
      <c r="X4" s="2"/>
    </row>
    <row r="5" spans="1:24" ht="26.25" customHeight="1" x14ac:dyDescent="0.3">
      <c r="A5" s="31" t="s">
        <v>0</v>
      </c>
      <c r="B5" s="31" t="s">
        <v>1</v>
      </c>
      <c r="C5" s="31" t="s">
        <v>1</v>
      </c>
      <c r="D5" s="31" t="s">
        <v>1</v>
      </c>
      <c r="E5" s="31" t="s">
        <v>1</v>
      </c>
      <c r="F5" s="31" t="s">
        <v>1</v>
      </c>
      <c r="G5" s="31" t="s">
        <v>1</v>
      </c>
      <c r="H5" s="33" t="s">
        <v>66</v>
      </c>
      <c r="I5" s="33" t="s">
        <v>67</v>
      </c>
      <c r="J5" s="29" t="s">
        <v>3</v>
      </c>
      <c r="K5" s="29" t="s">
        <v>3</v>
      </c>
      <c r="L5" s="29" t="s">
        <v>3</v>
      </c>
      <c r="M5" s="29" t="s">
        <v>3</v>
      </c>
      <c r="N5" s="29" t="s">
        <v>3</v>
      </c>
      <c r="O5" s="29" t="s">
        <v>3</v>
      </c>
      <c r="P5" s="29" t="s">
        <v>3</v>
      </c>
      <c r="Q5" s="4" t="s">
        <v>3</v>
      </c>
      <c r="R5" s="29" t="s">
        <v>68</v>
      </c>
      <c r="S5" s="4" t="s">
        <v>3</v>
      </c>
      <c r="T5" s="29" t="s">
        <v>4</v>
      </c>
      <c r="U5" s="7" t="s">
        <v>1</v>
      </c>
      <c r="V5" s="23" t="s">
        <v>4</v>
      </c>
      <c r="W5" s="23" t="s">
        <v>1</v>
      </c>
      <c r="X5" s="2"/>
    </row>
    <row r="6" spans="1:24" ht="207" customHeight="1" x14ac:dyDescent="0.3">
      <c r="A6" s="32"/>
      <c r="B6" s="32"/>
      <c r="C6" s="32"/>
      <c r="D6" s="32"/>
      <c r="E6" s="32"/>
      <c r="F6" s="32"/>
      <c r="G6" s="32"/>
      <c r="H6" s="34"/>
      <c r="I6" s="34"/>
      <c r="J6" s="30"/>
      <c r="K6" s="30"/>
      <c r="L6" s="30"/>
      <c r="M6" s="30"/>
      <c r="N6" s="30"/>
      <c r="O6" s="30"/>
      <c r="P6" s="30"/>
      <c r="Q6" s="4"/>
      <c r="R6" s="30"/>
      <c r="S6" s="4"/>
      <c r="T6" s="30"/>
      <c r="U6" s="7"/>
      <c r="V6" s="24"/>
      <c r="W6" s="24"/>
      <c r="X6" s="2"/>
    </row>
    <row r="7" spans="1:24" ht="50.4" x14ac:dyDescent="0.3">
      <c r="A7" s="12" t="s">
        <v>5</v>
      </c>
      <c r="B7" s="13"/>
      <c r="C7" s="13"/>
      <c r="D7" s="13"/>
      <c r="E7" s="13"/>
      <c r="F7" s="13"/>
      <c r="G7" s="10">
        <v>0</v>
      </c>
      <c r="H7" s="16">
        <f>SUM(H8:H15)</f>
        <v>207621281.86999997</v>
      </c>
      <c r="I7" s="16">
        <f>SUM(I8:I16)</f>
        <v>234901112.38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216545328.03</v>
      </c>
      <c r="R7" s="16">
        <v>230999239.97</v>
      </c>
      <c r="S7" s="16">
        <v>0</v>
      </c>
      <c r="T7" s="16">
        <v>0</v>
      </c>
      <c r="U7" s="16">
        <v>216545328.03</v>
      </c>
      <c r="V7" s="17">
        <f>R7/H7*100</f>
        <v>111.25990451915131</v>
      </c>
      <c r="W7" s="8">
        <v>0</v>
      </c>
      <c r="X7" s="2"/>
    </row>
    <row r="8" spans="1:24" ht="84" outlineLevel="1" x14ac:dyDescent="0.3">
      <c r="A8" s="14" t="s">
        <v>6</v>
      </c>
      <c r="B8" s="15"/>
      <c r="C8" s="15"/>
      <c r="D8" s="15"/>
      <c r="E8" s="15"/>
      <c r="F8" s="15"/>
      <c r="G8" s="8">
        <v>0</v>
      </c>
      <c r="H8" s="18">
        <v>71446338.579999998</v>
      </c>
      <c r="I8" s="18">
        <v>71083199.620000005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75423570.569999993</v>
      </c>
      <c r="R8" s="18">
        <v>70981143.099999994</v>
      </c>
      <c r="S8" s="18">
        <v>0</v>
      </c>
      <c r="T8" s="18">
        <v>0</v>
      </c>
      <c r="U8" s="18">
        <v>75423570.569999993</v>
      </c>
      <c r="V8" s="19">
        <f t="shared" ref="V8:V71" si="0">R8/H8*100</f>
        <v>99.348888285605966</v>
      </c>
      <c r="W8" s="8">
        <v>0</v>
      </c>
      <c r="X8" s="2"/>
    </row>
    <row r="9" spans="1:24" ht="67.2" outlineLevel="1" x14ac:dyDescent="0.3">
      <c r="A9" s="14" t="s">
        <v>7</v>
      </c>
      <c r="B9" s="15"/>
      <c r="C9" s="15"/>
      <c r="D9" s="15"/>
      <c r="E9" s="15"/>
      <c r="F9" s="15"/>
      <c r="G9" s="8">
        <v>0</v>
      </c>
      <c r="H9" s="18">
        <v>113129218.39</v>
      </c>
      <c r="I9" s="18">
        <v>138418292.97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117494783.06</v>
      </c>
      <c r="R9" s="18">
        <v>134924070</v>
      </c>
      <c r="S9" s="18">
        <v>0</v>
      </c>
      <c r="T9" s="18">
        <v>0</v>
      </c>
      <c r="U9" s="18">
        <v>117494783.06</v>
      </c>
      <c r="V9" s="19">
        <f t="shared" si="0"/>
        <v>119.2654487675012</v>
      </c>
      <c r="W9" s="8">
        <v>0</v>
      </c>
      <c r="X9" s="2"/>
    </row>
    <row r="10" spans="1:24" ht="33.6" outlineLevel="1" x14ac:dyDescent="0.3">
      <c r="A10" s="14" t="s">
        <v>8</v>
      </c>
      <c r="B10" s="15"/>
      <c r="C10" s="15"/>
      <c r="D10" s="15"/>
      <c r="E10" s="15"/>
      <c r="F10" s="15"/>
      <c r="G10" s="8">
        <v>0</v>
      </c>
      <c r="H10" s="18">
        <v>13044103.699999999</v>
      </c>
      <c r="I10" s="18">
        <v>14529679.16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13743923.26</v>
      </c>
      <c r="R10" s="18">
        <v>14529679.16</v>
      </c>
      <c r="S10" s="18">
        <v>0</v>
      </c>
      <c r="T10" s="18">
        <v>0</v>
      </c>
      <c r="U10" s="18">
        <v>13743923.26</v>
      </c>
      <c r="V10" s="19">
        <f t="shared" si="0"/>
        <v>111.38886576009052</v>
      </c>
      <c r="W10" s="8">
        <v>0</v>
      </c>
      <c r="X10" s="2"/>
    </row>
    <row r="11" spans="1:24" ht="33.6" outlineLevel="1" x14ac:dyDescent="0.3">
      <c r="A11" s="14" t="s">
        <v>9</v>
      </c>
      <c r="B11" s="15"/>
      <c r="C11" s="15"/>
      <c r="D11" s="15"/>
      <c r="E11" s="15"/>
      <c r="F11" s="15"/>
      <c r="G11" s="8">
        <v>0</v>
      </c>
      <c r="H11" s="18">
        <v>756400</v>
      </c>
      <c r="I11" s="18">
        <v>489440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756400</v>
      </c>
      <c r="R11" s="18">
        <v>489440</v>
      </c>
      <c r="S11" s="18">
        <v>0</v>
      </c>
      <c r="T11" s="18">
        <v>0</v>
      </c>
      <c r="U11" s="18">
        <v>756400</v>
      </c>
      <c r="V11" s="19">
        <f t="shared" si="0"/>
        <v>64.706504494976201</v>
      </c>
      <c r="W11" s="8">
        <v>0</v>
      </c>
      <c r="X11" s="2"/>
    </row>
    <row r="12" spans="1:24" ht="16.8" outlineLevel="1" x14ac:dyDescent="0.3">
      <c r="A12" s="14" t="s">
        <v>10</v>
      </c>
      <c r="B12" s="15"/>
      <c r="C12" s="15"/>
      <c r="D12" s="15"/>
      <c r="E12" s="15"/>
      <c r="F12" s="15"/>
      <c r="G12" s="8">
        <v>0</v>
      </c>
      <c r="H12" s="18">
        <v>225000</v>
      </c>
      <c r="I12" s="18">
        <v>189800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275000</v>
      </c>
      <c r="R12" s="18">
        <v>189800</v>
      </c>
      <c r="S12" s="18">
        <v>0</v>
      </c>
      <c r="T12" s="18">
        <v>0</v>
      </c>
      <c r="U12" s="18">
        <v>275000</v>
      </c>
      <c r="V12" s="19">
        <f t="shared" si="0"/>
        <v>84.355555555555554</v>
      </c>
      <c r="W12" s="8">
        <v>0</v>
      </c>
      <c r="X12" s="2"/>
    </row>
    <row r="13" spans="1:24" ht="33.6" outlineLevel="1" x14ac:dyDescent="0.3">
      <c r="A13" s="14" t="s">
        <v>11</v>
      </c>
      <c r="B13" s="15"/>
      <c r="C13" s="15"/>
      <c r="D13" s="15"/>
      <c r="E13" s="15"/>
      <c r="F13" s="15"/>
      <c r="G13" s="8">
        <v>0</v>
      </c>
      <c r="H13" s="18">
        <v>50000</v>
      </c>
      <c r="I13" s="18">
        <v>50000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45000</v>
      </c>
      <c r="R13" s="18">
        <v>31500</v>
      </c>
      <c r="S13" s="18">
        <v>0</v>
      </c>
      <c r="T13" s="18">
        <v>0</v>
      </c>
      <c r="U13" s="18">
        <v>45000</v>
      </c>
      <c r="V13" s="19">
        <f t="shared" si="0"/>
        <v>63</v>
      </c>
      <c r="W13" s="8">
        <v>0</v>
      </c>
      <c r="X13" s="2"/>
    </row>
    <row r="14" spans="1:24" ht="50.4" outlineLevel="1" x14ac:dyDescent="0.3">
      <c r="A14" s="14" t="s">
        <v>12</v>
      </c>
      <c r="B14" s="15"/>
      <c r="C14" s="15"/>
      <c r="D14" s="15"/>
      <c r="E14" s="15"/>
      <c r="F14" s="15"/>
      <c r="G14" s="8">
        <v>0</v>
      </c>
      <c r="H14" s="18">
        <v>8890741.1999999993</v>
      </c>
      <c r="I14" s="18">
        <v>9963216.7100000009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8664288.1400000006</v>
      </c>
      <c r="R14" s="18">
        <v>9676123.7899999991</v>
      </c>
      <c r="S14" s="18">
        <v>0</v>
      </c>
      <c r="T14" s="18">
        <v>0</v>
      </c>
      <c r="U14" s="18">
        <v>8664288.1400000006</v>
      </c>
      <c r="V14" s="19">
        <f t="shared" si="0"/>
        <v>108.83371332414895</v>
      </c>
      <c r="W14" s="8">
        <v>0</v>
      </c>
      <c r="X14" s="2"/>
    </row>
    <row r="15" spans="1:24" ht="67.2" outlineLevel="1" x14ac:dyDescent="0.3">
      <c r="A15" s="14" t="s">
        <v>13</v>
      </c>
      <c r="B15" s="15"/>
      <c r="C15" s="15"/>
      <c r="D15" s="15"/>
      <c r="E15" s="15"/>
      <c r="F15" s="15"/>
      <c r="G15" s="8">
        <v>0</v>
      </c>
      <c r="H15" s="18">
        <v>79480</v>
      </c>
      <c r="I15" s="18">
        <v>162483.92000000001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142363</v>
      </c>
      <c r="R15" s="18">
        <v>162483.92000000001</v>
      </c>
      <c r="S15" s="18">
        <v>0</v>
      </c>
      <c r="T15" s="18">
        <v>0</v>
      </c>
      <c r="U15" s="18">
        <v>142363</v>
      </c>
      <c r="V15" s="19">
        <f t="shared" si="0"/>
        <v>204.43371917463514</v>
      </c>
      <c r="W15" s="8">
        <v>0</v>
      </c>
      <c r="X15" s="2"/>
    </row>
    <row r="16" spans="1:24" ht="67.5" customHeight="1" outlineLevel="1" x14ac:dyDescent="0.3">
      <c r="A16" s="21" t="s">
        <v>70</v>
      </c>
      <c r="B16" s="15"/>
      <c r="C16" s="15"/>
      <c r="D16" s="15"/>
      <c r="E16" s="15"/>
      <c r="F16" s="15"/>
      <c r="G16" s="8"/>
      <c r="H16" s="18">
        <v>0</v>
      </c>
      <c r="I16" s="18">
        <v>15000</v>
      </c>
      <c r="J16" s="18"/>
      <c r="K16" s="18"/>
      <c r="L16" s="18"/>
      <c r="M16" s="18"/>
      <c r="N16" s="18"/>
      <c r="O16" s="18"/>
      <c r="P16" s="18"/>
      <c r="Q16" s="18"/>
      <c r="R16" s="18">
        <v>15000</v>
      </c>
      <c r="S16" s="18"/>
      <c r="T16" s="18"/>
      <c r="U16" s="18"/>
      <c r="V16" s="19">
        <v>0</v>
      </c>
      <c r="W16" s="8"/>
      <c r="X16" s="2"/>
    </row>
    <row r="17" spans="1:24" ht="84" x14ac:dyDescent="0.3">
      <c r="A17" s="12" t="s">
        <v>14</v>
      </c>
      <c r="B17" s="13"/>
      <c r="C17" s="13"/>
      <c r="D17" s="13"/>
      <c r="E17" s="13"/>
      <c r="F17" s="13"/>
      <c r="G17" s="10">
        <v>0</v>
      </c>
      <c r="H17" s="16">
        <f>SUM(H18:H26)</f>
        <v>13376612.390000001</v>
      </c>
      <c r="I17" s="16">
        <f>SUM(I18:I26)</f>
        <v>58080321.359999999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19665046.129999999</v>
      </c>
      <c r="R17" s="16">
        <v>46815081.18</v>
      </c>
      <c r="S17" s="16">
        <v>0</v>
      </c>
      <c r="T17" s="16">
        <v>0</v>
      </c>
      <c r="U17" s="16">
        <v>19665046.129999999</v>
      </c>
      <c r="V17" s="17">
        <f t="shared" si="0"/>
        <v>349.97710791857668</v>
      </c>
      <c r="W17" s="8">
        <v>0</v>
      </c>
      <c r="X17" s="2"/>
    </row>
    <row r="18" spans="1:24" ht="33.6" outlineLevel="1" x14ac:dyDescent="0.3">
      <c r="A18" s="14" t="s">
        <v>15</v>
      </c>
      <c r="B18" s="15"/>
      <c r="C18" s="15"/>
      <c r="D18" s="15"/>
      <c r="E18" s="15"/>
      <c r="F18" s="15"/>
      <c r="G18" s="8">
        <v>0</v>
      </c>
      <c r="H18" s="18">
        <v>4175979</v>
      </c>
      <c r="I18" s="18">
        <v>10005712.300000001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4995271.03</v>
      </c>
      <c r="R18" s="18">
        <v>9102258.0199999996</v>
      </c>
      <c r="S18" s="18">
        <v>0</v>
      </c>
      <c r="T18" s="18">
        <v>0</v>
      </c>
      <c r="U18" s="18">
        <v>4995271.03</v>
      </c>
      <c r="V18" s="19">
        <f t="shared" si="0"/>
        <v>217.96704485343437</v>
      </c>
      <c r="W18" s="8">
        <v>0</v>
      </c>
      <c r="X18" s="2"/>
    </row>
    <row r="19" spans="1:24" ht="50.4" outlineLevel="1" x14ac:dyDescent="0.3">
      <c r="A19" s="14" t="s">
        <v>16</v>
      </c>
      <c r="B19" s="15"/>
      <c r="C19" s="15"/>
      <c r="D19" s="15"/>
      <c r="E19" s="15"/>
      <c r="F19" s="15"/>
      <c r="G19" s="8">
        <v>0</v>
      </c>
      <c r="H19" s="18">
        <v>244021</v>
      </c>
      <c r="I19" s="18">
        <v>244021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304195</v>
      </c>
      <c r="R19" s="18">
        <v>241997</v>
      </c>
      <c r="S19" s="18">
        <v>0</v>
      </c>
      <c r="T19" s="18">
        <v>0</v>
      </c>
      <c r="U19" s="18">
        <v>304195</v>
      </c>
      <c r="V19" s="19">
        <f t="shared" si="0"/>
        <v>99.170563189233718</v>
      </c>
      <c r="W19" s="8">
        <v>0</v>
      </c>
      <c r="X19" s="2"/>
    </row>
    <row r="20" spans="1:24" ht="117.6" outlineLevel="1" x14ac:dyDescent="0.3">
      <c r="A20" s="14" t="s">
        <v>17</v>
      </c>
      <c r="B20" s="15"/>
      <c r="C20" s="15"/>
      <c r="D20" s="15"/>
      <c r="E20" s="15"/>
      <c r="F20" s="15"/>
      <c r="G20" s="8">
        <v>0</v>
      </c>
      <c r="H20" s="18">
        <v>2273132.25</v>
      </c>
      <c r="I20" s="18">
        <v>2273132.25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2090691.2</v>
      </c>
      <c r="R20" s="18">
        <v>2051236.11</v>
      </c>
      <c r="S20" s="18">
        <v>0</v>
      </c>
      <c r="T20" s="18">
        <v>0</v>
      </c>
      <c r="U20" s="18">
        <v>2090691.2</v>
      </c>
      <c r="V20" s="19">
        <f t="shared" si="0"/>
        <v>90.238309275670176</v>
      </c>
      <c r="W20" s="8">
        <v>0</v>
      </c>
      <c r="X20" s="2"/>
    </row>
    <row r="21" spans="1:24" ht="33.6" outlineLevel="1" x14ac:dyDescent="0.3">
      <c r="A21" s="14" t="s">
        <v>18</v>
      </c>
      <c r="B21" s="15"/>
      <c r="C21" s="15"/>
      <c r="D21" s="15"/>
      <c r="E21" s="15"/>
      <c r="F21" s="15"/>
      <c r="G21" s="8">
        <v>0</v>
      </c>
      <c r="H21" s="18">
        <v>331255.89</v>
      </c>
      <c r="I21" s="18">
        <v>1808394.12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9">
        <f t="shared" si="0"/>
        <v>0</v>
      </c>
      <c r="W21" s="8">
        <v>0</v>
      </c>
      <c r="X21" s="2"/>
    </row>
    <row r="22" spans="1:24" ht="33.6" outlineLevel="1" x14ac:dyDescent="0.3">
      <c r="A22" s="14" t="s">
        <v>19</v>
      </c>
      <c r="B22" s="15"/>
      <c r="C22" s="15"/>
      <c r="D22" s="15"/>
      <c r="E22" s="15"/>
      <c r="F22" s="15"/>
      <c r="G22" s="8">
        <v>0</v>
      </c>
      <c r="H22" s="18">
        <v>300000</v>
      </c>
      <c r="I22" s="18">
        <v>140991.54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199765.82</v>
      </c>
      <c r="R22" s="18">
        <v>140991.54</v>
      </c>
      <c r="S22" s="18">
        <v>0</v>
      </c>
      <c r="T22" s="18">
        <v>0</v>
      </c>
      <c r="U22" s="18">
        <v>199765.82</v>
      </c>
      <c r="V22" s="19">
        <f t="shared" si="0"/>
        <v>46.997180000000007</v>
      </c>
      <c r="W22" s="8">
        <v>0</v>
      </c>
      <c r="X22" s="2"/>
    </row>
    <row r="23" spans="1:24" ht="67.2" outlineLevel="1" x14ac:dyDescent="0.3">
      <c r="A23" s="14" t="s">
        <v>20</v>
      </c>
      <c r="B23" s="15"/>
      <c r="C23" s="15"/>
      <c r="D23" s="15"/>
      <c r="E23" s="15"/>
      <c r="F23" s="15"/>
      <c r="G23" s="8">
        <v>0</v>
      </c>
      <c r="H23" s="18">
        <v>2860428.1</v>
      </c>
      <c r="I23" s="18">
        <v>39224739.869999997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8525467.6199999992</v>
      </c>
      <c r="R23" s="18">
        <v>31209833.670000002</v>
      </c>
      <c r="S23" s="18">
        <v>0</v>
      </c>
      <c r="T23" s="18">
        <v>0</v>
      </c>
      <c r="U23" s="18">
        <v>8525467.6199999992</v>
      </c>
      <c r="V23" s="19">
        <f t="shared" si="0"/>
        <v>1091.0896054335365</v>
      </c>
      <c r="W23" s="8">
        <v>0</v>
      </c>
      <c r="X23" s="2"/>
    </row>
    <row r="24" spans="1:24" ht="67.2" outlineLevel="1" x14ac:dyDescent="0.3">
      <c r="A24" s="14" t="s">
        <v>21</v>
      </c>
      <c r="B24" s="15"/>
      <c r="C24" s="15"/>
      <c r="D24" s="15"/>
      <c r="E24" s="15"/>
      <c r="F24" s="15"/>
      <c r="G24" s="8">
        <v>0</v>
      </c>
      <c r="H24" s="18">
        <v>780838.26</v>
      </c>
      <c r="I24" s="18">
        <v>322485.49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144989</v>
      </c>
      <c r="R24" s="18">
        <v>84122.71</v>
      </c>
      <c r="S24" s="18">
        <v>0</v>
      </c>
      <c r="T24" s="18">
        <v>0</v>
      </c>
      <c r="U24" s="18">
        <v>144989</v>
      </c>
      <c r="V24" s="19">
        <f t="shared" si="0"/>
        <v>10.773384746797628</v>
      </c>
      <c r="W24" s="8">
        <v>0</v>
      </c>
      <c r="X24" s="2"/>
    </row>
    <row r="25" spans="1:24" ht="50.4" outlineLevel="1" x14ac:dyDescent="0.3">
      <c r="A25" s="14" t="s">
        <v>22</v>
      </c>
      <c r="B25" s="15"/>
      <c r="C25" s="15"/>
      <c r="D25" s="15"/>
      <c r="E25" s="15"/>
      <c r="F25" s="15"/>
      <c r="G25" s="8">
        <v>0</v>
      </c>
      <c r="H25" s="18">
        <v>1337500.8899999999</v>
      </c>
      <c r="I25" s="18">
        <v>960844.79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1276666.46</v>
      </c>
      <c r="R25" s="18">
        <v>884642.13</v>
      </c>
      <c r="S25" s="18">
        <v>0</v>
      </c>
      <c r="T25" s="18">
        <v>0</v>
      </c>
      <c r="U25" s="18">
        <v>1276666.46</v>
      </c>
      <c r="V25" s="19">
        <f t="shared" si="0"/>
        <v>66.141423651688186</v>
      </c>
      <c r="W25" s="8">
        <v>0</v>
      </c>
      <c r="X25" s="2"/>
    </row>
    <row r="26" spans="1:24" ht="67.2" outlineLevel="1" x14ac:dyDescent="0.3">
      <c r="A26" s="14" t="s">
        <v>23</v>
      </c>
      <c r="B26" s="15"/>
      <c r="C26" s="15"/>
      <c r="D26" s="15"/>
      <c r="E26" s="15"/>
      <c r="F26" s="15"/>
      <c r="G26" s="8">
        <v>0</v>
      </c>
      <c r="H26" s="18">
        <v>1073457</v>
      </c>
      <c r="I26" s="18">
        <v>3100000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2128000</v>
      </c>
      <c r="R26" s="18">
        <v>3100000</v>
      </c>
      <c r="S26" s="18">
        <v>0</v>
      </c>
      <c r="T26" s="18">
        <v>0</v>
      </c>
      <c r="U26" s="18">
        <v>2128000</v>
      </c>
      <c r="V26" s="19">
        <f t="shared" si="0"/>
        <v>288.78660253740952</v>
      </c>
      <c r="W26" s="8">
        <v>0</v>
      </c>
      <c r="X26" s="2"/>
    </row>
    <row r="27" spans="1:24" ht="50.4" x14ac:dyDescent="0.3">
      <c r="A27" s="12" t="s">
        <v>24</v>
      </c>
      <c r="B27" s="13"/>
      <c r="C27" s="13"/>
      <c r="D27" s="13"/>
      <c r="E27" s="13"/>
      <c r="F27" s="13"/>
      <c r="G27" s="10">
        <v>0</v>
      </c>
      <c r="H27" s="16">
        <f>SUM(H28:H34)</f>
        <v>23873814.130000003</v>
      </c>
      <c r="I27" s="16">
        <f>SUM(I28:I34)</f>
        <v>25288477.559999999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27111573.059999999</v>
      </c>
      <c r="R27" s="16">
        <v>25150513</v>
      </c>
      <c r="S27" s="16">
        <v>0</v>
      </c>
      <c r="T27" s="16">
        <v>0</v>
      </c>
      <c r="U27" s="16">
        <v>27111573.059999999</v>
      </c>
      <c r="V27" s="17">
        <f t="shared" si="0"/>
        <v>105.34769544174212</v>
      </c>
      <c r="W27" s="8">
        <v>0</v>
      </c>
      <c r="X27" s="2"/>
    </row>
    <row r="28" spans="1:24" ht="33.6" outlineLevel="1" x14ac:dyDescent="0.3">
      <c r="A28" s="14" t="s">
        <v>25</v>
      </c>
      <c r="B28" s="15"/>
      <c r="C28" s="15"/>
      <c r="D28" s="15"/>
      <c r="E28" s="15"/>
      <c r="F28" s="15"/>
      <c r="G28" s="8">
        <v>0</v>
      </c>
      <c r="H28" s="18">
        <v>18401626.640000001</v>
      </c>
      <c r="I28" s="18">
        <v>19254692.41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20832824.91</v>
      </c>
      <c r="R28" s="18">
        <v>19116982.850000001</v>
      </c>
      <c r="S28" s="18">
        <v>0</v>
      </c>
      <c r="T28" s="18">
        <v>0</v>
      </c>
      <c r="U28" s="18">
        <v>20832824.91</v>
      </c>
      <c r="V28" s="19">
        <f t="shared" si="0"/>
        <v>103.88746182060349</v>
      </c>
      <c r="W28" s="8">
        <v>0</v>
      </c>
      <c r="X28" s="2"/>
    </row>
    <row r="29" spans="1:24" ht="33.6" outlineLevel="1" x14ac:dyDescent="0.3">
      <c r="A29" s="14" t="s">
        <v>26</v>
      </c>
      <c r="B29" s="15"/>
      <c r="C29" s="15"/>
      <c r="D29" s="15"/>
      <c r="E29" s="15"/>
      <c r="F29" s="15"/>
      <c r="G29" s="8">
        <v>0</v>
      </c>
      <c r="H29" s="18">
        <v>4520087.49</v>
      </c>
      <c r="I29" s="18">
        <v>5093468.92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4734813.1500000004</v>
      </c>
      <c r="R29" s="18">
        <v>5093468.92</v>
      </c>
      <c r="S29" s="18">
        <v>0</v>
      </c>
      <c r="T29" s="18">
        <v>0</v>
      </c>
      <c r="U29" s="18">
        <v>4734813.1500000004</v>
      </c>
      <c r="V29" s="19">
        <f t="shared" si="0"/>
        <v>112.68518433035905</v>
      </c>
      <c r="W29" s="8">
        <v>0</v>
      </c>
      <c r="X29" s="2"/>
    </row>
    <row r="30" spans="1:24" ht="33.6" outlineLevel="1" x14ac:dyDescent="0.3">
      <c r="A30" s="14" t="s">
        <v>27</v>
      </c>
      <c r="B30" s="15"/>
      <c r="C30" s="15"/>
      <c r="D30" s="15"/>
      <c r="E30" s="15"/>
      <c r="F30" s="15"/>
      <c r="G30" s="8">
        <v>0</v>
      </c>
      <c r="H30" s="18">
        <v>220100</v>
      </c>
      <c r="I30" s="18">
        <v>220100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227441</v>
      </c>
      <c r="R30" s="18">
        <v>220000</v>
      </c>
      <c r="S30" s="18">
        <v>0</v>
      </c>
      <c r="T30" s="18">
        <v>0</v>
      </c>
      <c r="U30" s="18">
        <v>227441</v>
      </c>
      <c r="V30" s="19">
        <f t="shared" si="0"/>
        <v>99.954566106315312</v>
      </c>
      <c r="W30" s="8">
        <v>0</v>
      </c>
      <c r="X30" s="2"/>
    </row>
    <row r="31" spans="1:24" ht="33.6" outlineLevel="1" x14ac:dyDescent="0.3">
      <c r="A31" s="14" t="s">
        <v>28</v>
      </c>
      <c r="B31" s="15"/>
      <c r="C31" s="15"/>
      <c r="D31" s="15"/>
      <c r="E31" s="15"/>
      <c r="F31" s="15"/>
      <c r="G31" s="8">
        <v>0</v>
      </c>
      <c r="H31" s="18">
        <v>50000</v>
      </c>
      <c r="I31" s="18">
        <v>50000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50000</v>
      </c>
      <c r="R31" s="18">
        <v>49850</v>
      </c>
      <c r="S31" s="18">
        <v>0</v>
      </c>
      <c r="T31" s="18">
        <v>0</v>
      </c>
      <c r="U31" s="18">
        <v>50000</v>
      </c>
      <c r="V31" s="19">
        <f t="shared" si="0"/>
        <v>99.7</v>
      </c>
      <c r="W31" s="8">
        <v>0</v>
      </c>
      <c r="X31" s="2"/>
    </row>
    <row r="32" spans="1:24" ht="50.4" outlineLevel="1" x14ac:dyDescent="0.3">
      <c r="A32" s="14" t="s">
        <v>29</v>
      </c>
      <c r="B32" s="15"/>
      <c r="C32" s="15"/>
      <c r="D32" s="15"/>
      <c r="E32" s="15"/>
      <c r="F32" s="15"/>
      <c r="G32" s="8">
        <v>0</v>
      </c>
      <c r="H32" s="18">
        <v>50000</v>
      </c>
      <c r="I32" s="18">
        <v>50000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50000</v>
      </c>
      <c r="R32" s="18">
        <v>49995</v>
      </c>
      <c r="S32" s="18">
        <v>0</v>
      </c>
      <c r="T32" s="18">
        <v>0</v>
      </c>
      <c r="U32" s="18">
        <v>50000</v>
      </c>
      <c r="V32" s="19">
        <f t="shared" si="0"/>
        <v>99.99</v>
      </c>
      <c r="W32" s="8">
        <v>0</v>
      </c>
      <c r="X32" s="2"/>
    </row>
    <row r="33" spans="1:24" ht="50.4" outlineLevel="1" x14ac:dyDescent="0.3">
      <c r="A33" s="14" t="s">
        <v>30</v>
      </c>
      <c r="B33" s="15"/>
      <c r="C33" s="15"/>
      <c r="D33" s="15"/>
      <c r="E33" s="15"/>
      <c r="F33" s="15"/>
      <c r="G33" s="8">
        <v>0</v>
      </c>
      <c r="H33" s="18">
        <v>390000</v>
      </c>
      <c r="I33" s="18">
        <v>538300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704494</v>
      </c>
      <c r="R33" s="18">
        <v>538300</v>
      </c>
      <c r="S33" s="18">
        <v>0</v>
      </c>
      <c r="T33" s="18">
        <v>0</v>
      </c>
      <c r="U33" s="18">
        <v>704494</v>
      </c>
      <c r="V33" s="19">
        <f t="shared" si="0"/>
        <v>138.02564102564102</v>
      </c>
      <c r="W33" s="8">
        <v>0</v>
      </c>
      <c r="X33" s="2"/>
    </row>
    <row r="34" spans="1:24" ht="50.4" outlineLevel="1" x14ac:dyDescent="0.3">
      <c r="A34" s="14" t="s">
        <v>31</v>
      </c>
      <c r="B34" s="15"/>
      <c r="C34" s="15"/>
      <c r="D34" s="15"/>
      <c r="E34" s="15"/>
      <c r="F34" s="15"/>
      <c r="G34" s="8">
        <v>0</v>
      </c>
      <c r="H34" s="18">
        <v>242000</v>
      </c>
      <c r="I34" s="18">
        <v>81916.23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512000</v>
      </c>
      <c r="R34" s="18">
        <v>81916.23</v>
      </c>
      <c r="S34" s="18">
        <v>0</v>
      </c>
      <c r="T34" s="18">
        <v>0</v>
      </c>
      <c r="U34" s="18">
        <v>512000</v>
      </c>
      <c r="V34" s="19">
        <f t="shared" si="0"/>
        <v>33.849681818181814</v>
      </c>
      <c r="W34" s="8">
        <v>0</v>
      </c>
      <c r="X34" s="2"/>
    </row>
    <row r="35" spans="1:24" ht="84" x14ac:dyDescent="0.3">
      <c r="A35" s="12" t="s">
        <v>32</v>
      </c>
      <c r="B35" s="13"/>
      <c r="C35" s="13"/>
      <c r="D35" s="13"/>
      <c r="E35" s="13"/>
      <c r="F35" s="13"/>
      <c r="G35" s="10">
        <v>0</v>
      </c>
      <c r="H35" s="16">
        <f>SUM(H36:H38)</f>
        <v>3202678.99</v>
      </c>
      <c r="I35" s="16">
        <f>SUM(I36:I38)</f>
        <v>2774609.83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3447264.84</v>
      </c>
      <c r="R35" s="16">
        <v>2618619.4</v>
      </c>
      <c r="S35" s="16">
        <v>0</v>
      </c>
      <c r="T35" s="16">
        <v>0</v>
      </c>
      <c r="U35" s="16">
        <v>3447264.84</v>
      </c>
      <c r="V35" s="17">
        <f t="shared" si="0"/>
        <v>81.763405204715809</v>
      </c>
      <c r="W35" s="8">
        <v>0</v>
      </c>
      <c r="X35" s="2"/>
    </row>
    <row r="36" spans="1:24" ht="33.6" outlineLevel="1" x14ac:dyDescent="0.3">
      <c r="A36" s="14" t="s">
        <v>33</v>
      </c>
      <c r="B36" s="15"/>
      <c r="C36" s="15"/>
      <c r="D36" s="15"/>
      <c r="E36" s="15"/>
      <c r="F36" s="15"/>
      <c r="G36" s="8">
        <v>0</v>
      </c>
      <c r="H36" s="18">
        <v>257900</v>
      </c>
      <c r="I36" s="18">
        <v>39100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257900</v>
      </c>
      <c r="R36" s="18">
        <v>34300</v>
      </c>
      <c r="S36" s="18">
        <v>0</v>
      </c>
      <c r="T36" s="18">
        <v>0</v>
      </c>
      <c r="U36" s="18">
        <v>257900</v>
      </c>
      <c r="V36" s="19">
        <f t="shared" si="0"/>
        <v>13.299728576967818</v>
      </c>
      <c r="W36" s="8">
        <v>0</v>
      </c>
      <c r="X36" s="2"/>
    </row>
    <row r="37" spans="1:24" ht="33.6" outlineLevel="1" x14ac:dyDescent="0.3">
      <c r="A37" s="14" t="s">
        <v>34</v>
      </c>
      <c r="B37" s="15"/>
      <c r="C37" s="15"/>
      <c r="D37" s="15"/>
      <c r="E37" s="15"/>
      <c r="F37" s="15"/>
      <c r="G37" s="8">
        <v>0</v>
      </c>
      <c r="H37" s="18">
        <v>387000</v>
      </c>
      <c r="I37" s="18">
        <v>2337170.71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386000</v>
      </c>
      <c r="R37" s="18">
        <v>2195855.2799999998</v>
      </c>
      <c r="S37" s="18">
        <v>0</v>
      </c>
      <c r="T37" s="18">
        <v>0</v>
      </c>
      <c r="U37" s="18">
        <v>386000</v>
      </c>
      <c r="V37" s="19">
        <f t="shared" si="0"/>
        <v>567.40446511627897</v>
      </c>
      <c r="W37" s="8">
        <v>0</v>
      </c>
      <c r="X37" s="2"/>
    </row>
    <row r="38" spans="1:24" ht="50.4" outlineLevel="1" x14ac:dyDescent="0.3">
      <c r="A38" s="14" t="s">
        <v>35</v>
      </c>
      <c r="B38" s="15"/>
      <c r="C38" s="15"/>
      <c r="D38" s="15"/>
      <c r="E38" s="15"/>
      <c r="F38" s="15"/>
      <c r="G38" s="8">
        <v>0</v>
      </c>
      <c r="H38" s="18">
        <v>2557778.9900000002</v>
      </c>
      <c r="I38" s="18">
        <v>398339.12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2803364.84</v>
      </c>
      <c r="R38" s="18">
        <v>388464.12</v>
      </c>
      <c r="S38" s="18">
        <v>0</v>
      </c>
      <c r="T38" s="18">
        <v>0</v>
      </c>
      <c r="U38" s="18">
        <v>2803364.84</v>
      </c>
      <c r="V38" s="19">
        <f t="shared" si="0"/>
        <v>15.187556138304192</v>
      </c>
      <c r="W38" s="8">
        <v>0</v>
      </c>
      <c r="X38" s="2"/>
    </row>
    <row r="39" spans="1:24" ht="50.4" x14ac:dyDescent="0.3">
      <c r="A39" s="12" t="s">
        <v>36</v>
      </c>
      <c r="B39" s="13"/>
      <c r="C39" s="13"/>
      <c r="D39" s="13"/>
      <c r="E39" s="13"/>
      <c r="F39" s="13"/>
      <c r="G39" s="10">
        <v>0</v>
      </c>
      <c r="H39" s="16">
        <f>SUM(H40:H43)</f>
        <v>1069000</v>
      </c>
      <c r="I39" s="16">
        <f>SUM(I40:I43)</f>
        <v>1101000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1435357.8</v>
      </c>
      <c r="R39" s="16">
        <v>835700</v>
      </c>
      <c r="S39" s="16">
        <v>0</v>
      </c>
      <c r="T39" s="16">
        <v>0</v>
      </c>
      <c r="U39" s="16">
        <v>1435357.8</v>
      </c>
      <c r="V39" s="17">
        <f t="shared" si="0"/>
        <v>78.175865294667915</v>
      </c>
      <c r="W39" s="8">
        <v>0</v>
      </c>
      <c r="X39" s="2"/>
    </row>
    <row r="40" spans="1:24" ht="33.6" x14ac:dyDescent="0.3">
      <c r="A40" s="14" t="s">
        <v>62</v>
      </c>
      <c r="B40" s="15"/>
      <c r="C40" s="15"/>
      <c r="D40" s="15"/>
      <c r="E40" s="15"/>
      <c r="F40" s="15"/>
      <c r="G40" s="8"/>
      <c r="H40" s="18">
        <v>135000</v>
      </c>
      <c r="I40" s="18">
        <v>0</v>
      </c>
      <c r="J40" s="18"/>
      <c r="K40" s="18"/>
      <c r="L40" s="18"/>
      <c r="M40" s="18"/>
      <c r="N40" s="18"/>
      <c r="O40" s="18"/>
      <c r="P40" s="18"/>
      <c r="Q40" s="18"/>
      <c r="R40" s="18">
        <v>0</v>
      </c>
      <c r="S40" s="18"/>
      <c r="T40" s="18"/>
      <c r="U40" s="18"/>
      <c r="V40" s="19">
        <f t="shared" si="0"/>
        <v>0</v>
      </c>
      <c r="W40" s="8"/>
      <c r="X40" s="2"/>
    </row>
    <row r="41" spans="1:24" ht="50.4" outlineLevel="1" x14ac:dyDescent="0.3">
      <c r="A41" s="14" t="s">
        <v>37</v>
      </c>
      <c r="B41" s="15"/>
      <c r="C41" s="15"/>
      <c r="D41" s="15"/>
      <c r="E41" s="15"/>
      <c r="F41" s="15"/>
      <c r="G41" s="8">
        <v>0</v>
      </c>
      <c r="H41" s="18">
        <v>460000</v>
      </c>
      <c r="I41" s="18">
        <v>545000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994950</v>
      </c>
      <c r="R41" s="18">
        <v>425000</v>
      </c>
      <c r="S41" s="18">
        <v>0</v>
      </c>
      <c r="T41" s="18">
        <v>0</v>
      </c>
      <c r="U41" s="18">
        <v>994950</v>
      </c>
      <c r="V41" s="19">
        <f t="shared" si="0"/>
        <v>92.391304347826093</v>
      </c>
      <c r="W41" s="8">
        <v>0</v>
      </c>
      <c r="X41" s="2"/>
    </row>
    <row r="42" spans="1:24" ht="67.2" outlineLevel="1" x14ac:dyDescent="0.3">
      <c r="A42" s="14" t="s">
        <v>38</v>
      </c>
      <c r="B42" s="15"/>
      <c r="C42" s="15"/>
      <c r="D42" s="15"/>
      <c r="E42" s="15"/>
      <c r="F42" s="15"/>
      <c r="G42" s="8">
        <v>0</v>
      </c>
      <c r="H42" s="18">
        <v>254000</v>
      </c>
      <c r="I42" s="18">
        <v>214000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141700</v>
      </c>
      <c r="R42" s="18">
        <v>138700</v>
      </c>
      <c r="S42" s="18">
        <v>0</v>
      </c>
      <c r="T42" s="18">
        <v>0</v>
      </c>
      <c r="U42" s="18">
        <v>141700</v>
      </c>
      <c r="V42" s="19">
        <f t="shared" si="0"/>
        <v>54.606299212598429</v>
      </c>
      <c r="W42" s="8">
        <v>0</v>
      </c>
      <c r="X42" s="2"/>
    </row>
    <row r="43" spans="1:24" ht="100.8" outlineLevel="1" x14ac:dyDescent="0.3">
      <c r="A43" s="14" t="s">
        <v>39</v>
      </c>
      <c r="B43" s="15"/>
      <c r="C43" s="15"/>
      <c r="D43" s="15"/>
      <c r="E43" s="15"/>
      <c r="F43" s="15"/>
      <c r="G43" s="8">
        <v>0</v>
      </c>
      <c r="H43" s="18">
        <v>220000</v>
      </c>
      <c r="I43" s="18">
        <v>342000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298707.8</v>
      </c>
      <c r="R43" s="18">
        <v>272000</v>
      </c>
      <c r="S43" s="18">
        <v>0</v>
      </c>
      <c r="T43" s="18">
        <v>0</v>
      </c>
      <c r="U43" s="18">
        <v>298707.8</v>
      </c>
      <c r="V43" s="19">
        <f t="shared" si="0"/>
        <v>123.63636363636363</v>
      </c>
      <c r="W43" s="8">
        <v>0</v>
      </c>
      <c r="X43" s="2"/>
    </row>
    <row r="44" spans="1:24" ht="67.2" x14ac:dyDescent="0.3">
      <c r="A44" s="12" t="s">
        <v>40</v>
      </c>
      <c r="B44" s="13"/>
      <c r="C44" s="13"/>
      <c r="D44" s="13"/>
      <c r="E44" s="13"/>
      <c r="F44" s="13"/>
      <c r="G44" s="10">
        <v>0</v>
      </c>
      <c r="H44" s="16">
        <f>H45</f>
        <v>310000</v>
      </c>
      <c r="I44" s="16">
        <f>I45</f>
        <v>260000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397253.65</v>
      </c>
      <c r="R44" s="16">
        <v>260000</v>
      </c>
      <c r="S44" s="16">
        <v>0</v>
      </c>
      <c r="T44" s="16">
        <v>0</v>
      </c>
      <c r="U44" s="16">
        <v>397253.65</v>
      </c>
      <c r="V44" s="17">
        <f t="shared" si="0"/>
        <v>83.870967741935488</v>
      </c>
      <c r="W44" s="8">
        <v>0</v>
      </c>
      <c r="X44" s="2"/>
    </row>
    <row r="45" spans="1:24" ht="50.4" outlineLevel="1" x14ac:dyDescent="0.3">
      <c r="A45" s="14" t="s">
        <v>41</v>
      </c>
      <c r="B45" s="15"/>
      <c r="C45" s="15"/>
      <c r="D45" s="15"/>
      <c r="E45" s="15"/>
      <c r="F45" s="15"/>
      <c r="G45" s="8">
        <v>0</v>
      </c>
      <c r="H45" s="18">
        <v>310000</v>
      </c>
      <c r="I45" s="18">
        <v>260000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397253.65</v>
      </c>
      <c r="R45" s="18">
        <v>260000</v>
      </c>
      <c r="S45" s="18">
        <v>0</v>
      </c>
      <c r="T45" s="18">
        <v>0</v>
      </c>
      <c r="U45" s="18">
        <v>397253.65</v>
      </c>
      <c r="V45" s="19">
        <f t="shared" si="0"/>
        <v>83.870967741935488</v>
      </c>
      <c r="W45" s="8">
        <v>0</v>
      </c>
      <c r="X45" s="2"/>
    </row>
    <row r="46" spans="1:24" ht="84" x14ac:dyDescent="0.3">
      <c r="A46" s="12" t="s">
        <v>42</v>
      </c>
      <c r="B46" s="13"/>
      <c r="C46" s="13"/>
      <c r="D46" s="13"/>
      <c r="E46" s="13"/>
      <c r="F46" s="13"/>
      <c r="G46" s="10">
        <v>0</v>
      </c>
      <c r="H46" s="16">
        <f>SUM(H47:H49)</f>
        <v>214800</v>
      </c>
      <c r="I46" s="16">
        <f>SUM(I47:I50)</f>
        <v>590800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408008</v>
      </c>
      <c r="R46" s="16">
        <v>563269.14</v>
      </c>
      <c r="S46" s="16">
        <v>0</v>
      </c>
      <c r="T46" s="16">
        <v>0</v>
      </c>
      <c r="U46" s="16">
        <v>408008</v>
      </c>
      <c r="V46" s="17">
        <f t="shared" si="0"/>
        <v>262.22958100558662</v>
      </c>
      <c r="W46" s="8">
        <v>0</v>
      </c>
      <c r="X46" s="2"/>
    </row>
    <row r="47" spans="1:24" ht="67.2" outlineLevel="1" x14ac:dyDescent="0.3">
      <c r="A47" s="14" t="s">
        <v>43</v>
      </c>
      <c r="B47" s="15"/>
      <c r="C47" s="15"/>
      <c r="D47" s="15"/>
      <c r="E47" s="15"/>
      <c r="F47" s="15"/>
      <c r="G47" s="8">
        <v>0</v>
      </c>
      <c r="H47" s="18">
        <v>30000</v>
      </c>
      <c r="I47" s="18">
        <v>30000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163208</v>
      </c>
      <c r="R47" s="18">
        <v>30000</v>
      </c>
      <c r="S47" s="18">
        <v>0</v>
      </c>
      <c r="T47" s="18">
        <v>0</v>
      </c>
      <c r="U47" s="18">
        <v>163208</v>
      </c>
      <c r="V47" s="19">
        <f t="shared" si="0"/>
        <v>100</v>
      </c>
      <c r="W47" s="8">
        <v>0</v>
      </c>
      <c r="X47" s="2"/>
    </row>
    <row r="48" spans="1:24" ht="50.4" outlineLevel="1" x14ac:dyDescent="0.3">
      <c r="A48" s="14" t="s">
        <v>44</v>
      </c>
      <c r="B48" s="15"/>
      <c r="C48" s="15"/>
      <c r="D48" s="15"/>
      <c r="E48" s="15"/>
      <c r="F48" s="15"/>
      <c r="G48" s="8">
        <v>0</v>
      </c>
      <c r="H48" s="18">
        <v>30000</v>
      </c>
      <c r="I48" s="18">
        <v>30000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90000</v>
      </c>
      <c r="R48" s="18">
        <v>30000</v>
      </c>
      <c r="S48" s="18">
        <v>0</v>
      </c>
      <c r="T48" s="18">
        <v>0</v>
      </c>
      <c r="U48" s="18">
        <v>90000</v>
      </c>
      <c r="V48" s="19">
        <f t="shared" si="0"/>
        <v>100</v>
      </c>
      <c r="W48" s="8">
        <v>0</v>
      </c>
      <c r="X48" s="2"/>
    </row>
    <row r="49" spans="1:24" ht="100.8" outlineLevel="1" x14ac:dyDescent="0.3">
      <c r="A49" s="14" t="s">
        <v>45</v>
      </c>
      <c r="B49" s="15"/>
      <c r="C49" s="15"/>
      <c r="D49" s="15"/>
      <c r="E49" s="15"/>
      <c r="F49" s="15"/>
      <c r="G49" s="8">
        <v>0</v>
      </c>
      <c r="H49" s="18">
        <v>154800</v>
      </c>
      <c r="I49" s="18">
        <v>154800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154800</v>
      </c>
      <c r="R49" s="18">
        <v>154800</v>
      </c>
      <c r="S49" s="18">
        <v>0</v>
      </c>
      <c r="T49" s="18">
        <v>0</v>
      </c>
      <c r="U49" s="18">
        <v>154800</v>
      </c>
      <c r="V49" s="19">
        <f t="shared" si="0"/>
        <v>100</v>
      </c>
      <c r="W49" s="8">
        <v>0</v>
      </c>
      <c r="X49" s="2"/>
    </row>
    <row r="50" spans="1:24" ht="88.5" customHeight="1" outlineLevel="1" x14ac:dyDescent="0.3">
      <c r="A50" s="21" t="s">
        <v>71</v>
      </c>
      <c r="B50" s="15"/>
      <c r="C50" s="15"/>
      <c r="D50" s="15"/>
      <c r="E50" s="15"/>
      <c r="F50" s="15"/>
      <c r="G50" s="8"/>
      <c r="H50" s="18">
        <v>0</v>
      </c>
      <c r="I50" s="18">
        <v>376000</v>
      </c>
      <c r="J50" s="18"/>
      <c r="K50" s="18"/>
      <c r="L50" s="18"/>
      <c r="M50" s="18"/>
      <c r="N50" s="18"/>
      <c r="O50" s="18"/>
      <c r="P50" s="18"/>
      <c r="Q50" s="18"/>
      <c r="R50" s="18">
        <v>348469.14</v>
      </c>
      <c r="S50" s="18"/>
      <c r="T50" s="18"/>
      <c r="U50" s="18"/>
      <c r="V50" s="19">
        <v>0</v>
      </c>
      <c r="W50" s="8"/>
      <c r="X50" s="2"/>
    </row>
    <row r="51" spans="1:24" ht="67.2" x14ac:dyDescent="0.3">
      <c r="A51" s="12" t="s">
        <v>46</v>
      </c>
      <c r="B51" s="13"/>
      <c r="C51" s="13"/>
      <c r="D51" s="13"/>
      <c r="E51" s="13"/>
      <c r="F51" s="13"/>
      <c r="G51" s="10">
        <v>0</v>
      </c>
      <c r="H51" s="16">
        <f>SUM(H52:H54)</f>
        <v>50323564.519999996</v>
      </c>
      <c r="I51" s="16">
        <f>SUM(I52:I55)</f>
        <v>54385941.480000004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48714660.609999999</v>
      </c>
      <c r="R51" s="16">
        <v>53657882.060000002</v>
      </c>
      <c r="S51" s="16">
        <v>0</v>
      </c>
      <c r="T51" s="16">
        <v>0</v>
      </c>
      <c r="U51" s="16">
        <v>48714660.609999999</v>
      </c>
      <c r="V51" s="17">
        <f t="shared" si="0"/>
        <v>106.62575787666006</v>
      </c>
      <c r="W51" s="8">
        <v>0</v>
      </c>
      <c r="X51" s="2"/>
    </row>
    <row r="52" spans="1:24" ht="67.2" outlineLevel="1" x14ac:dyDescent="0.3">
      <c r="A52" s="14" t="s">
        <v>47</v>
      </c>
      <c r="B52" s="15"/>
      <c r="C52" s="15"/>
      <c r="D52" s="15"/>
      <c r="E52" s="15"/>
      <c r="F52" s="15"/>
      <c r="G52" s="8">
        <v>0</v>
      </c>
      <c r="H52" s="18">
        <v>45055163.549999997</v>
      </c>
      <c r="I52" s="18">
        <v>41542850.289999999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43010069.670000002</v>
      </c>
      <c r="R52" s="18">
        <v>41110262.850000001</v>
      </c>
      <c r="S52" s="18">
        <v>0</v>
      </c>
      <c r="T52" s="18">
        <v>0</v>
      </c>
      <c r="U52" s="18">
        <v>43010069.670000002</v>
      </c>
      <c r="V52" s="19">
        <f t="shared" si="0"/>
        <v>91.244287248847428</v>
      </c>
      <c r="W52" s="8">
        <v>0</v>
      </c>
      <c r="X52" s="2"/>
    </row>
    <row r="53" spans="1:24" ht="117.6" outlineLevel="1" x14ac:dyDescent="0.3">
      <c r="A53" s="14" t="s">
        <v>48</v>
      </c>
      <c r="B53" s="15"/>
      <c r="C53" s="15"/>
      <c r="D53" s="15"/>
      <c r="E53" s="15"/>
      <c r="F53" s="15"/>
      <c r="G53" s="8">
        <v>0</v>
      </c>
      <c r="H53" s="18">
        <v>4904290.97</v>
      </c>
      <c r="I53" s="18">
        <v>5127555.46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4605422.62</v>
      </c>
      <c r="R53" s="18">
        <v>5127555.46</v>
      </c>
      <c r="S53" s="18">
        <v>0</v>
      </c>
      <c r="T53" s="18">
        <v>0</v>
      </c>
      <c r="U53" s="18">
        <v>4605422.62</v>
      </c>
      <c r="V53" s="19">
        <f t="shared" si="0"/>
        <v>104.55243156178395</v>
      </c>
      <c r="W53" s="8">
        <v>0</v>
      </c>
      <c r="X53" s="2"/>
    </row>
    <row r="54" spans="1:24" ht="50.4" outlineLevel="1" x14ac:dyDescent="0.3">
      <c r="A54" s="14" t="s">
        <v>49</v>
      </c>
      <c r="B54" s="15"/>
      <c r="C54" s="15"/>
      <c r="D54" s="15"/>
      <c r="E54" s="15"/>
      <c r="F54" s="15"/>
      <c r="G54" s="8">
        <v>0</v>
      </c>
      <c r="H54" s="18">
        <v>364110</v>
      </c>
      <c r="I54" s="18">
        <v>837910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800136</v>
      </c>
      <c r="R54" s="18">
        <v>837910</v>
      </c>
      <c r="S54" s="18">
        <v>0</v>
      </c>
      <c r="T54" s="18">
        <v>0</v>
      </c>
      <c r="U54" s="18">
        <v>800136</v>
      </c>
      <c r="V54" s="19">
        <f t="shared" si="0"/>
        <v>230.1255115212436</v>
      </c>
      <c r="W54" s="8">
        <v>0</v>
      </c>
      <c r="X54" s="2"/>
    </row>
    <row r="55" spans="1:24" ht="81.75" customHeight="1" outlineLevel="1" x14ac:dyDescent="0.3">
      <c r="A55" s="22" t="s">
        <v>72</v>
      </c>
      <c r="B55" s="15"/>
      <c r="C55" s="15"/>
      <c r="D55" s="15"/>
      <c r="E55" s="15"/>
      <c r="F55" s="15"/>
      <c r="G55" s="8"/>
      <c r="H55" s="18">
        <v>0</v>
      </c>
      <c r="I55" s="18">
        <v>6877625.7300000004</v>
      </c>
      <c r="J55" s="18"/>
      <c r="K55" s="18"/>
      <c r="L55" s="18"/>
      <c r="M55" s="18"/>
      <c r="N55" s="18"/>
      <c r="O55" s="18"/>
      <c r="P55" s="18"/>
      <c r="Q55" s="18"/>
      <c r="R55" s="18">
        <v>6582153.75</v>
      </c>
      <c r="S55" s="18"/>
      <c r="T55" s="18"/>
      <c r="U55" s="18"/>
      <c r="V55" s="19">
        <v>0</v>
      </c>
      <c r="W55" s="8"/>
      <c r="X55" s="2"/>
    </row>
    <row r="56" spans="1:24" ht="67.2" x14ac:dyDescent="0.3">
      <c r="A56" s="12" t="s">
        <v>50</v>
      </c>
      <c r="B56" s="13"/>
      <c r="C56" s="13"/>
      <c r="D56" s="13"/>
      <c r="E56" s="13"/>
      <c r="F56" s="13"/>
      <c r="G56" s="10">
        <v>0</v>
      </c>
      <c r="H56" s="16">
        <f>SUM(H57:H59)</f>
        <v>119400</v>
      </c>
      <c r="I56" s="16">
        <f>SUM(I57:I59)</f>
        <v>138200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104400</v>
      </c>
      <c r="R56" s="16">
        <v>116600</v>
      </c>
      <c r="S56" s="16">
        <v>0</v>
      </c>
      <c r="T56" s="16">
        <v>0</v>
      </c>
      <c r="U56" s="16">
        <v>104400</v>
      </c>
      <c r="V56" s="17">
        <f t="shared" si="0"/>
        <v>97.654941373534342</v>
      </c>
      <c r="W56" s="8">
        <v>0</v>
      </c>
      <c r="X56" s="2"/>
    </row>
    <row r="57" spans="1:24" ht="33.6" outlineLevel="1" x14ac:dyDescent="0.3">
      <c r="A57" s="14" t="s">
        <v>51</v>
      </c>
      <c r="B57" s="15"/>
      <c r="C57" s="15"/>
      <c r="D57" s="15"/>
      <c r="E57" s="15"/>
      <c r="F57" s="15"/>
      <c r="G57" s="8">
        <v>0</v>
      </c>
      <c r="H57" s="18">
        <v>89400</v>
      </c>
      <c r="I57" s="18">
        <v>108200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74400</v>
      </c>
      <c r="R57" s="18">
        <v>86600</v>
      </c>
      <c r="S57" s="18">
        <v>0</v>
      </c>
      <c r="T57" s="18">
        <v>0</v>
      </c>
      <c r="U57" s="18">
        <v>74400</v>
      </c>
      <c r="V57" s="19">
        <f t="shared" si="0"/>
        <v>96.868008948545864</v>
      </c>
      <c r="W57" s="8">
        <v>0</v>
      </c>
      <c r="X57" s="2"/>
    </row>
    <row r="58" spans="1:24" ht="33.6" outlineLevel="1" x14ac:dyDescent="0.3">
      <c r="A58" s="14" t="s">
        <v>52</v>
      </c>
      <c r="B58" s="15"/>
      <c r="C58" s="15"/>
      <c r="D58" s="15"/>
      <c r="E58" s="15"/>
      <c r="F58" s="15"/>
      <c r="G58" s="8">
        <v>0</v>
      </c>
      <c r="H58" s="18">
        <v>20000</v>
      </c>
      <c r="I58" s="18">
        <v>20000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20000</v>
      </c>
      <c r="R58" s="18">
        <v>20000</v>
      </c>
      <c r="S58" s="18">
        <v>0</v>
      </c>
      <c r="T58" s="18">
        <v>0</v>
      </c>
      <c r="U58" s="18">
        <v>20000</v>
      </c>
      <c r="V58" s="19">
        <f t="shared" si="0"/>
        <v>100</v>
      </c>
      <c r="W58" s="8">
        <v>0</v>
      </c>
      <c r="X58" s="2"/>
    </row>
    <row r="59" spans="1:24" ht="33.6" outlineLevel="1" x14ac:dyDescent="0.3">
      <c r="A59" s="14" t="s">
        <v>53</v>
      </c>
      <c r="B59" s="15"/>
      <c r="C59" s="15"/>
      <c r="D59" s="15"/>
      <c r="E59" s="15"/>
      <c r="F59" s="15"/>
      <c r="G59" s="8">
        <v>0</v>
      </c>
      <c r="H59" s="18">
        <v>10000</v>
      </c>
      <c r="I59" s="18">
        <v>10000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10000</v>
      </c>
      <c r="R59" s="18">
        <v>10000</v>
      </c>
      <c r="S59" s="18">
        <v>0</v>
      </c>
      <c r="T59" s="18">
        <v>0</v>
      </c>
      <c r="U59" s="18">
        <v>10000</v>
      </c>
      <c r="V59" s="19">
        <f t="shared" si="0"/>
        <v>100</v>
      </c>
      <c r="W59" s="8">
        <v>0</v>
      </c>
      <c r="X59" s="2"/>
    </row>
    <row r="60" spans="1:24" ht="100.8" x14ac:dyDescent="0.3">
      <c r="A60" s="12" t="s">
        <v>54</v>
      </c>
      <c r="B60" s="13"/>
      <c r="C60" s="13"/>
      <c r="D60" s="13"/>
      <c r="E60" s="13"/>
      <c r="F60" s="13"/>
      <c r="G60" s="10">
        <v>0</v>
      </c>
      <c r="H60" s="16">
        <f>H61</f>
        <v>13500</v>
      </c>
      <c r="I60" s="16">
        <f>I61</f>
        <v>1500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1500</v>
      </c>
      <c r="R60" s="16">
        <v>1500</v>
      </c>
      <c r="S60" s="16">
        <v>0</v>
      </c>
      <c r="T60" s="16">
        <v>0</v>
      </c>
      <c r="U60" s="16">
        <v>1500</v>
      </c>
      <c r="V60" s="17">
        <f t="shared" si="0"/>
        <v>11.111111111111111</v>
      </c>
      <c r="W60" s="8">
        <v>0</v>
      </c>
      <c r="X60" s="2"/>
    </row>
    <row r="61" spans="1:24" ht="33.6" outlineLevel="1" x14ac:dyDescent="0.3">
      <c r="A61" s="14" t="s">
        <v>55</v>
      </c>
      <c r="B61" s="15"/>
      <c r="C61" s="15"/>
      <c r="D61" s="15"/>
      <c r="E61" s="15"/>
      <c r="F61" s="15"/>
      <c r="G61" s="8">
        <v>0</v>
      </c>
      <c r="H61" s="18">
        <v>13500</v>
      </c>
      <c r="I61" s="18">
        <v>1500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1500</v>
      </c>
      <c r="R61" s="18">
        <v>1500</v>
      </c>
      <c r="S61" s="18">
        <v>0</v>
      </c>
      <c r="T61" s="18">
        <v>0</v>
      </c>
      <c r="U61" s="18">
        <v>1500</v>
      </c>
      <c r="V61" s="19">
        <f t="shared" si="0"/>
        <v>11.111111111111111</v>
      </c>
      <c r="W61" s="8">
        <v>0</v>
      </c>
      <c r="X61" s="2"/>
    </row>
    <row r="62" spans="1:24" ht="67.2" outlineLevel="1" x14ac:dyDescent="0.3">
      <c r="A62" s="12" t="s">
        <v>63</v>
      </c>
      <c r="B62" s="13"/>
      <c r="C62" s="13"/>
      <c r="D62" s="13"/>
      <c r="E62" s="13"/>
      <c r="F62" s="13"/>
      <c r="G62" s="10"/>
      <c r="H62" s="16">
        <f>SUM(H63:H64)</f>
        <v>291921.75</v>
      </c>
      <c r="I62" s="16">
        <f t="shared" ref="I62:Q62" si="1">SUM(I63:I64)</f>
        <v>0</v>
      </c>
      <c r="J62" s="16">
        <f t="shared" si="1"/>
        <v>0</v>
      </c>
      <c r="K62" s="16">
        <f t="shared" si="1"/>
        <v>0</v>
      </c>
      <c r="L62" s="16">
        <f t="shared" si="1"/>
        <v>0</v>
      </c>
      <c r="M62" s="16">
        <f t="shared" si="1"/>
        <v>0</v>
      </c>
      <c r="N62" s="16">
        <f t="shared" si="1"/>
        <v>0</v>
      </c>
      <c r="O62" s="16">
        <f t="shared" si="1"/>
        <v>0</v>
      </c>
      <c r="P62" s="16">
        <f t="shared" si="1"/>
        <v>0</v>
      </c>
      <c r="Q62" s="16">
        <f t="shared" si="1"/>
        <v>0</v>
      </c>
      <c r="R62" s="16">
        <v>0</v>
      </c>
      <c r="S62" s="16"/>
      <c r="T62" s="16"/>
      <c r="U62" s="16"/>
      <c r="V62" s="17">
        <f t="shared" si="0"/>
        <v>0</v>
      </c>
      <c r="W62" s="8"/>
      <c r="X62" s="2"/>
    </row>
    <row r="63" spans="1:24" ht="33.6" outlineLevel="1" x14ac:dyDescent="0.3">
      <c r="A63" s="14" t="s">
        <v>64</v>
      </c>
      <c r="B63" s="15"/>
      <c r="C63" s="15"/>
      <c r="D63" s="15"/>
      <c r="E63" s="15"/>
      <c r="F63" s="15"/>
      <c r="G63" s="8"/>
      <c r="H63" s="18">
        <v>254661.75</v>
      </c>
      <c r="I63" s="18">
        <v>0</v>
      </c>
      <c r="J63" s="18"/>
      <c r="K63" s="18"/>
      <c r="L63" s="18"/>
      <c r="M63" s="18"/>
      <c r="N63" s="18"/>
      <c r="O63" s="18"/>
      <c r="P63" s="18"/>
      <c r="Q63" s="18"/>
      <c r="R63" s="18">
        <v>0</v>
      </c>
      <c r="S63" s="18"/>
      <c r="T63" s="18"/>
      <c r="U63" s="18"/>
      <c r="V63" s="19">
        <f t="shared" si="0"/>
        <v>0</v>
      </c>
      <c r="W63" s="8"/>
      <c r="X63" s="2"/>
    </row>
    <row r="64" spans="1:24" ht="50.4" outlineLevel="1" x14ac:dyDescent="0.3">
      <c r="A64" s="14" t="s">
        <v>65</v>
      </c>
      <c r="B64" s="15"/>
      <c r="C64" s="15"/>
      <c r="D64" s="15"/>
      <c r="E64" s="15"/>
      <c r="F64" s="15"/>
      <c r="G64" s="8"/>
      <c r="H64" s="18">
        <v>37260</v>
      </c>
      <c r="I64" s="18">
        <v>0</v>
      </c>
      <c r="J64" s="18"/>
      <c r="K64" s="18"/>
      <c r="L64" s="18"/>
      <c r="M64" s="18"/>
      <c r="N64" s="18"/>
      <c r="O64" s="18"/>
      <c r="P64" s="18"/>
      <c r="Q64" s="18"/>
      <c r="R64" s="18">
        <v>0</v>
      </c>
      <c r="S64" s="18"/>
      <c r="T64" s="18"/>
      <c r="U64" s="18"/>
      <c r="V64" s="19">
        <f t="shared" si="0"/>
        <v>0</v>
      </c>
      <c r="W64" s="8"/>
      <c r="X64" s="2"/>
    </row>
    <row r="65" spans="1:24" ht="67.2" x14ac:dyDescent="0.3">
      <c r="A65" s="12" t="s">
        <v>56</v>
      </c>
      <c r="B65" s="13"/>
      <c r="C65" s="13"/>
      <c r="D65" s="13"/>
      <c r="E65" s="13"/>
      <c r="F65" s="13"/>
      <c r="G65" s="10">
        <v>0</v>
      </c>
      <c r="H65" s="16">
        <f>H66</f>
        <v>214150</v>
      </c>
      <c r="I65" s="16">
        <f>I66</f>
        <v>205450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254197.46</v>
      </c>
      <c r="R65" s="16">
        <v>180150</v>
      </c>
      <c r="S65" s="16">
        <v>0</v>
      </c>
      <c r="T65" s="16">
        <v>0</v>
      </c>
      <c r="U65" s="16">
        <v>254197.46</v>
      </c>
      <c r="V65" s="17">
        <f t="shared" si="0"/>
        <v>84.123278076114872</v>
      </c>
      <c r="W65" s="8">
        <v>0</v>
      </c>
      <c r="X65" s="2"/>
    </row>
    <row r="66" spans="1:24" ht="50.4" outlineLevel="1" x14ac:dyDescent="0.3">
      <c r="A66" s="14" t="s">
        <v>57</v>
      </c>
      <c r="B66" s="15"/>
      <c r="C66" s="15"/>
      <c r="D66" s="15"/>
      <c r="E66" s="15"/>
      <c r="F66" s="15"/>
      <c r="G66" s="8">
        <v>0</v>
      </c>
      <c r="H66" s="18">
        <v>214150</v>
      </c>
      <c r="I66" s="18">
        <v>205450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254197.46</v>
      </c>
      <c r="R66" s="18">
        <v>180150</v>
      </c>
      <c r="S66" s="18">
        <v>0</v>
      </c>
      <c r="T66" s="18">
        <v>0</v>
      </c>
      <c r="U66" s="18">
        <v>254197.46</v>
      </c>
      <c r="V66" s="19">
        <f t="shared" si="0"/>
        <v>84.123278076114872</v>
      </c>
      <c r="W66" s="8">
        <v>0</v>
      </c>
      <c r="X66" s="2"/>
    </row>
    <row r="67" spans="1:24" ht="33.6" x14ac:dyDescent="0.3">
      <c r="A67" s="12" t="s">
        <v>58</v>
      </c>
      <c r="B67" s="13"/>
      <c r="C67" s="13"/>
      <c r="D67" s="13"/>
      <c r="E67" s="13"/>
      <c r="F67" s="13"/>
      <c r="G67" s="10">
        <v>0</v>
      </c>
      <c r="H67" s="16">
        <f>H68</f>
        <v>5575852.6100000003</v>
      </c>
      <c r="I67" s="16">
        <f>I68</f>
        <v>5970004.6600000001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5484382.6200000001</v>
      </c>
      <c r="R67" s="16">
        <v>5727040.2300000004</v>
      </c>
      <c r="S67" s="16">
        <v>0</v>
      </c>
      <c r="T67" s="16">
        <v>0</v>
      </c>
      <c r="U67" s="16">
        <v>5484382.6200000001</v>
      </c>
      <c r="V67" s="17">
        <f t="shared" si="0"/>
        <v>102.71147088301534</v>
      </c>
      <c r="W67" s="8">
        <v>0</v>
      </c>
      <c r="X67" s="2"/>
    </row>
    <row r="68" spans="1:24" ht="67.2" outlineLevel="1" x14ac:dyDescent="0.3">
      <c r="A68" s="14" t="s">
        <v>59</v>
      </c>
      <c r="B68" s="15"/>
      <c r="C68" s="15"/>
      <c r="D68" s="15"/>
      <c r="E68" s="15"/>
      <c r="F68" s="15"/>
      <c r="G68" s="8">
        <v>0</v>
      </c>
      <c r="H68" s="18">
        <v>5575852.6100000003</v>
      </c>
      <c r="I68" s="18">
        <v>5970004.6600000001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5484382.6200000001</v>
      </c>
      <c r="R68" s="18">
        <v>5727040.2300000004</v>
      </c>
      <c r="S68" s="18">
        <v>0</v>
      </c>
      <c r="T68" s="18">
        <v>0</v>
      </c>
      <c r="U68" s="18">
        <v>5484382.6200000001</v>
      </c>
      <c r="V68" s="19">
        <f t="shared" si="0"/>
        <v>102.71147088301534</v>
      </c>
      <c r="W68" s="8">
        <v>0</v>
      </c>
      <c r="X68" s="2"/>
    </row>
    <row r="69" spans="1:24" ht="50.4" x14ac:dyDescent="0.3">
      <c r="A69" s="12" t="s">
        <v>60</v>
      </c>
      <c r="B69" s="13"/>
      <c r="C69" s="13"/>
      <c r="D69" s="13"/>
      <c r="E69" s="13"/>
      <c r="F69" s="13"/>
      <c r="G69" s="10">
        <v>0</v>
      </c>
      <c r="H69" s="16">
        <f>H70</f>
        <v>2994289.6</v>
      </c>
      <c r="I69" s="16">
        <f>I70</f>
        <v>4698477.92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4250939.8600000003</v>
      </c>
      <c r="R69" s="16">
        <v>3851476.79</v>
      </c>
      <c r="S69" s="16">
        <v>0</v>
      </c>
      <c r="T69" s="16">
        <v>0</v>
      </c>
      <c r="U69" s="16">
        <v>4250939.8600000003</v>
      </c>
      <c r="V69" s="17">
        <f t="shared" si="0"/>
        <v>128.62739763047634</v>
      </c>
      <c r="W69" s="8">
        <v>0</v>
      </c>
      <c r="X69" s="2"/>
    </row>
    <row r="70" spans="1:24" ht="67.2" outlineLevel="1" x14ac:dyDescent="0.3">
      <c r="A70" s="14" t="s">
        <v>61</v>
      </c>
      <c r="B70" s="15"/>
      <c r="C70" s="15"/>
      <c r="D70" s="15"/>
      <c r="E70" s="15"/>
      <c r="F70" s="15"/>
      <c r="G70" s="8">
        <v>0</v>
      </c>
      <c r="H70" s="18">
        <v>2994289.6</v>
      </c>
      <c r="I70" s="18">
        <v>4698477.92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4250939.8600000003</v>
      </c>
      <c r="R70" s="18">
        <v>3851476.79</v>
      </c>
      <c r="S70" s="18">
        <v>0</v>
      </c>
      <c r="T70" s="18">
        <v>0</v>
      </c>
      <c r="U70" s="18">
        <v>4250939.8600000003</v>
      </c>
      <c r="V70" s="19">
        <f t="shared" si="0"/>
        <v>128.62739763047634</v>
      </c>
      <c r="W70" s="8">
        <v>0</v>
      </c>
      <c r="X70" s="2"/>
    </row>
    <row r="71" spans="1:24" ht="19.5" customHeight="1" x14ac:dyDescent="0.3">
      <c r="A71" s="38" t="s">
        <v>2</v>
      </c>
      <c r="B71" s="39"/>
      <c r="C71" s="39"/>
      <c r="D71" s="39"/>
      <c r="E71" s="39"/>
      <c r="F71" s="39"/>
      <c r="G71" s="11">
        <v>0</v>
      </c>
      <c r="H71" s="20">
        <f>H7+H17+H27+H35+H39+H44+H46+H51+H56+H60+H62+H65+H67+H69</f>
        <v>309200865.86000001</v>
      </c>
      <c r="I71" s="20">
        <f>I7+I17+I27+I35+I39+I44+I46+I51+I56+I60+I62+I65+I67+I69</f>
        <v>388395895.19000006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327819912.06</v>
      </c>
      <c r="R71" s="20">
        <v>370777071.76999998</v>
      </c>
      <c r="S71" s="20">
        <v>0</v>
      </c>
      <c r="T71" s="20">
        <v>0</v>
      </c>
      <c r="U71" s="20">
        <v>327819912.06</v>
      </c>
      <c r="V71" s="17">
        <f t="shared" si="0"/>
        <v>119.91462919702187</v>
      </c>
      <c r="W71" s="9">
        <v>0</v>
      </c>
      <c r="X71" s="2"/>
    </row>
    <row r="72" spans="1:24" ht="12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 t="s">
        <v>1</v>
      </c>
      <c r="R72" s="2"/>
      <c r="S72" s="2"/>
      <c r="T72" s="2"/>
      <c r="U72" s="2" t="s">
        <v>1</v>
      </c>
      <c r="V72" s="2"/>
      <c r="W72" s="2"/>
      <c r="X72" s="2"/>
    </row>
    <row r="73" spans="1:24" ht="15.15" customHeight="1" x14ac:dyDescent="0.3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"/>
      <c r="S73" s="3"/>
      <c r="T73" s="3"/>
      <c r="U73" s="3"/>
      <c r="V73" s="3"/>
      <c r="W73" s="3"/>
      <c r="X73" s="2"/>
    </row>
  </sheetData>
  <mergeCells count="25">
    <mergeCell ref="A73:Q73"/>
    <mergeCell ref="A71:F71"/>
    <mergeCell ref="K5:K6"/>
    <mergeCell ref="L5:L6"/>
    <mergeCell ref="M5:M6"/>
    <mergeCell ref="N5:N6"/>
    <mergeCell ref="O5:O6"/>
    <mergeCell ref="P5:P6"/>
    <mergeCell ref="A5:A6"/>
    <mergeCell ref="I5:I6"/>
    <mergeCell ref="J5:J6"/>
    <mergeCell ref="C5:C6"/>
    <mergeCell ref="D5:D6"/>
    <mergeCell ref="E5:E6"/>
    <mergeCell ref="F5:F6"/>
    <mergeCell ref="G5:G6"/>
    <mergeCell ref="W5:W6"/>
    <mergeCell ref="A1:I1"/>
    <mergeCell ref="A4:U4"/>
    <mergeCell ref="R5:R6"/>
    <mergeCell ref="B5:B6"/>
    <mergeCell ref="T5:T6"/>
    <mergeCell ref="H5:H6"/>
    <mergeCell ref="A2:V3"/>
    <mergeCell ref="V5:V6"/>
  </mergeCells>
  <pageMargins left="0.59027779999999996" right="0.59027779999999996" top="0.59027779999999996" bottom="0.59027779999999996" header="0.39374999999999999" footer="0.39374999999999999"/>
  <pageSetup paperSize="9" scale="56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A8C8976-06B8-4913-AFA4-96DA204CB66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2020-03-16T11:19:53Z</cp:lastPrinted>
  <dcterms:created xsi:type="dcterms:W3CDTF">2020-03-06T06:55:00Z</dcterms:created>
  <dcterms:modified xsi:type="dcterms:W3CDTF">2021-03-16T11:20:31Z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25.06.2019 13_00_03)(2).xlsx</vt:lpwstr>
  </property>
  <property fmtid="{D5CDD505-2E9C-101B-9397-08002B2CF9AE}" pid="3" name="Название отчета">
    <vt:lpwstr>Вариант (новый от 25.06.2019 13_00_03)(2).xlsx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19.1.1403.3196159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budget_2019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sqr_info_isp_budg_2019</vt:lpwstr>
  </property>
  <property fmtid="{D5CDD505-2E9C-101B-9397-08002B2CF9AE}" pid="11" name="Локальная база">
    <vt:lpwstr>используется</vt:lpwstr>
  </property>
</Properties>
</file>