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<sst xmlns="http://schemas.openxmlformats.org/spreadsheetml/2006/main" count="81" uniqueCount="80">
  <si>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</si>
  <si>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</si>
  <si>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</si>
  <si>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</si>
  <si>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</si>
  <si>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</si>
  <si>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</si>
  <si>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</si>
  <si>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</si>
  <si>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</si>
  <si>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</si>
  <si>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</si>
  <si>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</si>
  <si>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</si>
  <si>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</si>
  <si>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</si>
  <si>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</si>
  <si>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</si>
  <si>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</si>
  <si>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</si>
  <si>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</si>
  <si>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</si>
  <si>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</si>
  <si>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</si>
  <si>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</si>
  <si>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</si>
  <si>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</si>
  <si>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</si>
  <si>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</si>
  <si>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</si>
  <si>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</si>
  <si>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</si>
  <si>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</si>
  <si>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</si>
  <si>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</si>
  <si>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</si>
  <si>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</si>
  <si>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</si>
  <si>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</si>
  <si>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</si>
  <si>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</si>
  <si>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</si>
  <si>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</si>
  <si>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</si>
  <si>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</si>
  <si>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</si>
  <si>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</si>
  <si>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</si>
  <si>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</si>
  <si>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</si>
  <si>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</si>
  <si>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</si>
  <si>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</si>
  <si>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</si>
  <si>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</si>
  <si>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</si>
  <si>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</si>
  <si>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</si>
  <si>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</si>
  <si>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</si>
  <si>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</si>
  <si>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</si>
  <si>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</si>
  <si>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</si>
  <si>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</si>
  <si>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</si>
  <si>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</si>
  <si>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</si>
  <si>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</si>
  <si>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</si>
  <si>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</si>
  <si>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</si>
  <si>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</si>
  <si>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</si>
  <si>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Приложение № 10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</si>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</sst>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0" t="s">
        <v>74</v>
      </c>
      <c r="D1" s="20"/>
      <c r="E1" s="20"/>
      <c r="F1" s="5"/>
    </row>
    <row r="2" spans="3:6" ht="18.75">
      <c r="C2" s="20" t="s">
        <v>33</v>
      </c>
      <c r="D2" s="20"/>
      <c r="E2" s="20"/>
      <c r="F2" s="5"/>
    </row>
    <row r="3" spans="3:6" ht="18.75">
      <c r="C3" s="20" t="s">
        <v>34</v>
      </c>
      <c r="D3" s="20"/>
      <c r="E3" s="20"/>
      <c r="F3" s="5"/>
    </row>
    <row r="4" spans="3:6" ht="18.75">
      <c r="C4" s="20" t="s">
        <v>35</v>
      </c>
      <c r="D4" s="20"/>
      <c r="E4" s="20"/>
      <c r="F4" s="5"/>
    </row>
    <row r="5" spans="3:6" ht="18.75">
      <c r="C5" s="20" t="s">
        <v>34</v>
      </c>
      <c r="D5" s="20"/>
      <c r="E5" s="20"/>
      <c r="F5" s="5"/>
    </row>
    <row r="6" spans="3:6" ht="18.75">
      <c r="C6" s="20" t="s">
        <v>75</v>
      </c>
      <c r="D6" s="20"/>
      <c r="E6" s="20"/>
      <c r="F6" s="5"/>
    </row>
    <row r="7" spans="3:6" ht="18.75">
      <c r="C7" s="20" t="s">
        <v>76</v>
      </c>
      <c r="D7" s="20"/>
      <c r="E7" s="20"/>
      <c r="F7" s="5"/>
    </row>
    <row r="8" spans="3:6" ht="18.75">
      <c r="C8" s="25" t="s">
        <v>79</v>
      </c>
      <c r="D8" s="26"/>
      <c r="E8" s="26"/>
      <c r="F8" s="5"/>
    </row>
    <row r="11" spans="1:5" ht="60" customHeight="1">
      <c r="A11" s="19" t="s">
        <v>77</v>
      </c>
      <c r="B11" s="19"/>
      <c r="C11" s="19"/>
      <c r="D11" s="19"/>
      <c r="E11" s="19"/>
    </row>
    <row r="12" spans="1:5" ht="18" customHeight="1">
      <c r="A12" s="21"/>
      <c r="B12" s="21"/>
      <c r="C12" s="21"/>
      <c r="D12" s="21"/>
      <c r="E12" s="21"/>
    </row>
    <row r="13" spans="1:5" ht="17.25">
      <c r="A13" s="22" t="s">
        <v>0</v>
      </c>
      <c r="B13" s="23" t="s">
        <v>1</v>
      </c>
      <c r="C13" s="24" t="s">
        <v>2</v>
      </c>
      <c r="D13" s="24"/>
      <c r="E13" s="24"/>
    </row>
    <row r="14" spans="1:5" ht="29.25" customHeight="1">
      <c r="A14" s="22"/>
      <c r="B14" s="23"/>
      <c r="C14" s="7" t="s">
        <v>3</v>
      </c>
      <c r="D14" s="7" t="s">
        <v>67</v>
      </c>
      <c r="E14" s="7" t="s">
        <v>78</v>
      </c>
    </row>
    <row r="15" spans="1:5" ht="13.5" customHeight="1">
      <c r="A15" s="15" t="s">
        <v>70</v>
      </c>
      <c r="B15" s="16">
        <v>2</v>
      </c>
      <c r="C15" s="17">
        <v>3</v>
      </c>
      <c r="D15" s="17">
        <v>4</v>
      </c>
      <c r="E15" s="17">
        <v>5</v>
      </c>
    </row>
    <row r="16" spans="1:5" ht="17.25">
      <c r="A16" s="8" t="s">
        <v>36</v>
      </c>
      <c r="B16" s="9" t="s">
        <v>4</v>
      </c>
      <c r="C16" s="10">
        <f>SUM(C17:C23)</f>
        <v>53537287.510000005</v>
      </c>
      <c r="D16" s="10">
        <f>SUM(D17:D23)</f>
        <v>50085162.81</v>
      </c>
      <c r="E16" s="10">
        <f>SUM(E17:E23)</f>
        <v>47650085.14</v>
      </c>
    </row>
    <row r="17" spans="1:5" ht="34.5">
      <c r="A17" s="11" t="s">
        <v>37</v>
      </c>
      <c r="B17" s="12" t="s">
        <v>5</v>
      </c>
      <c r="C17" s="13">
        <v>1083311.29</v>
      </c>
      <c r="D17" s="13">
        <v>1083311.29</v>
      </c>
      <c r="E17" s="13">
        <v>1083311.29</v>
      </c>
    </row>
    <row r="18" spans="1:5" ht="51.75">
      <c r="A18" s="11" t="s">
        <v>38</v>
      </c>
      <c r="B18" s="12" t="s">
        <v>6</v>
      </c>
      <c r="C18" s="13">
        <v>3274115</v>
      </c>
      <c r="D18" s="13">
        <v>3558153.55</v>
      </c>
      <c r="E18" s="13">
        <v>3558153.55</v>
      </c>
    </row>
    <row r="19" spans="1:5" ht="51.75">
      <c r="A19" s="11" t="s">
        <v>39</v>
      </c>
      <c r="B19" s="12" t="s">
        <v>7</v>
      </c>
      <c r="C19" s="13">
        <v>22980845.62</v>
      </c>
      <c r="D19" s="14">
        <v>21532678.78</v>
      </c>
      <c r="E19" s="14">
        <v>21532678.78</v>
      </c>
    </row>
    <row r="20" spans="1:5" ht="20.25" customHeight="1">
      <c r="A20" s="11" t="s">
        <v>68</v>
      </c>
      <c r="B20" s="12" t="s">
        <v>69</v>
      </c>
      <c r="C20" s="13">
        <v>5376</v>
      </c>
      <c r="D20" s="14">
        <v>5620</v>
      </c>
      <c r="E20" s="14">
        <v>5910</v>
      </c>
    </row>
    <row r="21" spans="1:5" ht="51.75">
      <c r="A21" s="11" t="s">
        <v>40</v>
      </c>
      <c r="B21" s="12" t="s">
        <v>8</v>
      </c>
      <c r="C21" s="13">
        <v>8711519.09</v>
      </c>
      <c r="D21" s="13">
        <v>8509430.61</v>
      </c>
      <c r="E21" s="13">
        <f>8361174.47+148256.14</f>
        <v>8509430.61</v>
      </c>
    </row>
    <row r="22" spans="1:5" ht="17.25">
      <c r="A22" s="11" t="s">
        <v>41</v>
      </c>
      <c r="B22" s="12" t="s">
        <v>9</v>
      </c>
      <c r="C22" s="13">
        <v>500000</v>
      </c>
      <c r="D22" s="14">
        <v>410000</v>
      </c>
      <c r="E22" s="13">
        <v>110000</v>
      </c>
    </row>
    <row r="23" spans="1:5" ht="17.25">
      <c r="A23" s="11" t="s">
        <v>42</v>
      </c>
      <c r="B23" s="12" t="s">
        <v>10</v>
      </c>
      <c r="C23" s="13">
        <f>3000+16979120.51</f>
        <v>16982120.51</v>
      </c>
      <c r="D23" s="13">
        <v>14985968.58</v>
      </c>
      <c r="E23" s="13">
        <v>12850600.91</v>
      </c>
    </row>
    <row r="24" spans="1:5" ht="34.5">
      <c r="A24" s="8" t="s">
        <v>43</v>
      </c>
      <c r="B24" s="9" t="s">
        <v>11</v>
      </c>
      <c r="C24" s="10">
        <f>C25</f>
        <v>417852.24</v>
      </c>
      <c r="D24" s="10">
        <f>D25</f>
        <v>380880.11</v>
      </c>
      <c r="E24" s="10">
        <f>E25</f>
        <v>380880.11</v>
      </c>
    </row>
    <row r="25" spans="1:5" ht="43.5" customHeight="1">
      <c r="A25" s="11" t="s">
        <v>44</v>
      </c>
      <c r="B25" s="12" t="s">
        <v>12</v>
      </c>
      <c r="C25" s="13">
        <v>417852.24</v>
      </c>
      <c r="D25" s="13">
        <v>380880.11</v>
      </c>
      <c r="E25" s="13">
        <v>380880.11</v>
      </c>
    </row>
    <row r="26" spans="1:5" ht="17.25">
      <c r="A26" s="8" t="s">
        <v>45</v>
      </c>
      <c r="B26" s="9" t="s">
        <v>13</v>
      </c>
      <c r="C26" s="10">
        <f>SUM(C27:C31)</f>
        <v>7912389.22</v>
      </c>
      <c r="D26" s="10">
        <f>SUM(D27:D31)</f>
        <v>7865641.96</v>
      </c>
      <c r="E26" s="10">
        <f>SUM(E27:E31)</f>
        <v>7265641.96</v>
      </c>
    </row>
    <row r="27" spans="1:5" ht="17.25">
      <c r="A27" s="11" t="s">
        <v>46</v>
      </c>
      <c r="B27" s="12" t="s">
        <v>14</v>
      </c>
      <c r="C27" s="13">
        <v>152389.22</v>
      </c>
      <c r="D27" s="14">
        <v>47978</v>
      </c>
      <c r="E27" s="13">
        <v>47978</v>
      </c>
    </row>
    <row r="28" spans="1:5" ht="17.25">
      <c r="A28" s="11" t="s">
        <v>47</v>
      </c>
      <c r="B28" s="12" t="s">
        <v>15</v>
      </c>
      <c r="C28" s="13">
        <f>1300000-600000</f>
        <v>700000</v>
      </c>
      <c r="D28" s="13">
        <v>700000</v>
      </c>
      <c r="E28" s="13">
        <v>100000</v>
      </c>
    </row>
    <row r="29" spans="1:5" ht="17.25">
      <c r="A29" s="11" t="s">
        <v>48</v>
      </c>
      <c r="B29" s="12" t="s">
        <v>16</v>
      </c>
      <c r="C29" s="13">
        <f>1500000+400000</f>
        <v>1900000</v>
      </c>
      <c r="D29" s="13">
        <v>1900000</v>
      </c>
      <c r="E29" s="13">
        <v>1900000</v>
      </c>
    </row>
    <row r="30" spans="1:5" ht="17.25">
      <c r="A30" s="11" t="s">
        <v>49</v>
      </c>
      <c r="B30" s="12" t="s">
        <v>17</v>
      </c>
      <c r="C30" s="13">
        <v>4360000</v>
      </c>
      <c r="D30" s="13">
        <v>4417663.96</v>
      </c>
      <c r="E30" s="13">
        <v>4417663.96</v>
      </c>
    </row>
    <row r="31" spans="1:5" ht="17.25">
      <c r="A31" s="11" t="s">
        <v>50</v>
      </c>
      <c r="B31" s="12" t="s">
        <v>18</v>
      </c>
      <c r="C31" s="13">
        <v>800000</v>
      </c>
      <c r="D31" s="14">
        <v>800000</v>
      </c>
      <c r="E31" s="14">
        <v>800000</v>
      </c>
    </row>
    <row r="32" spans="1:5" ht="17.25">
      <c r="A32" s="8" t="s">
        <v>51</v>
      </c>
      <c r="B32" s="9" t="s">
        <v>19</v>
      </c>
      <c r="C32" s="10">
        <f>SUM(C33:C35)</f>
        <v>5291243.9</v>
      </c>
      <c r="D32" s="10">
        <f>SUM(D33:D35)</f>
        <v>4639462.8</v>
      </c>
      <c r="E32" s="10">
        <f>SUM(E33:E35)</f>
        <v>2474042.8</v>
      </c>
    </row>
    <row r="33" spans="1:5" ht="17.25">
      <c r="A33" s="11" t="s">
        <v>52</v>
      </c>
      <c r="B33" s="12" t="s">
        <v>64</v>
      </c>
      <c r="C33" s="13">
        <v>1305324.6</v>
      </c>
      <c r="D33" s="14">
        <v>1050543.15</v>
      </c>
      <c r="E33" s="13">
        <v>1050543.15</v>
      </c>
    </row>
    <row r="34" spans="1:5" ht="17.25">
      <c r="A34" s="11" t="s">
        <v>63</v>
      </c>
      <c r="B34" s="12" t="s">
        <v>20</v>
      </c>
      <c r="C34" s="13">
        <v>2152830.08</v>
      </c>
      <c r="D34" s="14">
        <v>1850000</v>
      </c>
      <c r="E34" s="14">
        <v>820000</v>
      </c>
    </row>
    <row r="35" spans="1:5" ht="17.25">
      <c r="A35" s="11" t="s">
        <v>53</v>
      </c>
      <c r="B35" s="12" t="s">
        <v>65</v>
      </c>
      <c r="C35" s="14">
        <v>1833089.22</v>
      </c>
      <c r="D35" s="14">
        <v>1738919.65</v>
      </c>
      <c r="E35" s="14">
        <v>603499.65</v>
      </c>
    </row>
    <row r="36" spans="1:5" ht="17.25">
      <c r="A36" s="8" t="s">
        <v>54</v>
      </c>
      <c r="B36" s="9" t="s">
        <v>71</v>
      </c>
      <c r="C36" s="10">
        <f>SUM(C37:C42)</f>
        <v>209724858.04000002</v>
      </c>
      <c r="D36" s="10">
        <f>SUM(D37:D42)</f>
        <v>202538562.98</v>
      </c>
      <c r="E36" s="10">
        <f>SUM(E37:E42)</f>
        <v>197172449.25</v>
      </c>
    </row>
    <row r="37" spans="1:5" ht="17.25">
      <c r="A37" s="11" t="s">
        <v>55</v>
      </c>
      <c r="B37" s="12" t="s">
        <v>21</v>
      </c>
      <c r="C37" s="13">
        <f>71017846.84+17512+168951</f>
        <v>71204309.84</v>
      </c>
      <c r="D37" s="14">
        <v>69089850.14</v>
      </c>
      <c r="E37" s="14">
        <v>65816168.89</v>
      </c>
    </row>
    <row r="38" spans="1:5" ht="17.25">
      <c r="A38" s="11" t="s">
        <v>56</v>
      </c>
      <c r="B38" s="12" t="s">
        <v>72</v>
      </c>
      <c r="C38" s="13">
        <f>107757002.88+164868+210820</f>
        <v>108132690.88</v>
      </c>
      <c r="D38" s="14">
        <v>105608645.92</v>
      </c>
      <c r="E38" s="14">
        <v>104981800.17</v>
      </c>
    </row>
    <row r="39" spans="1:5" ht="17.25">
      <c r="A39" s="11" t="s">
        <v>62</v>
      </c>
      <c r="B39" s="12" t="s">
        <v>66</v>
      </c>
      <c r="C39" s="13">
        <f>16216558.96-10000-3000-132636</f>
        <v>16070922.96</v>
      </c>
      <c r="D39" s="14">
        <v>13420641.67</v>
      </c>
      <c r="E39" s="14">
        <v>12420641.67</v>
      </c>
    </row>
    <row r="40" spans="1:5" ht="34.5">
      <c r="A40" s="11" t="s">
        <v>57</v>
      </c>
      <c r="B40" s="12" t="s">
        <v>22</v>
      </c>
      <c r="C40" s="13">
        <v>127700</v>
      </c>
      <c r="D40" s="14">
        <v>122700</v>
      </c>
      <c r="E40" s="14">
        <v>122700</v>
      </c>
    </row>
    <row r="41" spans="1:5" ht="17.25">
      <c r="A41" s="11" t="s">
        <v>58</v>
      </c>
      <c r="B41" s="12" t="s">
        <v>23</v>
      </c>
      <c r="C41" s="13">
        <v>3747396.59</v>
      </c>
      <c r="D41" s="13">
        <v>3487185</v>
      </c>
      <c r="E41" s="13">
        <v>3257303.77</v>
      </c>
    </row>
    <row r="42" spans="1:5" ht="17.25">
      <c r="A42" s="11" t="s">
        <v>59</v>
      </c>
      <c r="B42" s="12" t="s">
        <v>24</v>
      </c>
      <c r="C42" s="13">
        <v>10441837.77</v>
      </c>
      <c r="D42" s="14">
        <v>10809540.25</v>
      </c>
      <c r="E42" s="14">
        <v>10573834.75</v>
      </c>
    </row>
    <row r="43" spans="1:5" ht="17.25">
      <c r="A43" s="8" t="s">
        <v>60</v>
      </c>
      <c r="B43" s="9" t="s">
        <v>25</v>
      </c>
      <c r="C43" s="10">
        <f>C44</f>
        <v>20798109.95</v>
      </c>
      <c r="D43" s="10">
        <f>D44</f>
        <v>13424534.96</v>
      </c>
      <c r="E43" s="10">
        <f>E44</f>
        <v>12924534.96</v>
      </c>
    </row>
    <row r="44" spans="1:5" ht="17.25">
      <c r="A44" s="11" t="s">
        <v>61</v>
      </c>
      <c r="B44" s="12" t="s">
        <v>26</v>
      </c>
      <c r="C44" s="13">
        <f>10000+20300311.95+480457+7341</f>
        <v>20798109.95</v>
      </c>
      <c r="D44" s="14">
        <v>13424534.96</v>
      </c>
      <c r="E44" s="14">
        <v>12924534.96</v>
      </c>
    </row>
    <row r="45" spans="1:5" ht="17.25">
      <c r="A45" s="8">
        <v>1000</v>
      </c>
      <c r="B45" s="9" t="s">
        <v>27</v>
      </c>
      <c r="C45" s="10">
        <f>SUM(C46:C48)</f>
        <v>5094931.82</v>
      </c>
      <c r="D45" s="10">
        <f>SUM(D46:D48)</f>
        <v>15107383.350000001</v>
      </c>
      <c r="E45" s="10">
        <f>SUM(E46:E48)</f>
        <v>8118166.25</v>
      </c>
    </row>
    <row r="46" spans="1:5" ht="17.25">
      <c r="A46" s="11">
        <v>1001</v>
      </c>
      <c r="B46" s="12" t="s">
        <v>28</v>
      </c>
      <c r="C46" s="14">
        <v>1533498.25</v>
      </c>
      <c r="D46" s="13">
        <v>888648.13</v>
      </c>
      <c r="E46" s="13">
        <v>340173.03</v>
      </c>
    </row>
    <row r="47" spans="1:5" ht="17.25">
      <c r="A47" s="11">
        <v>1003</v>
      </c>
      <c r="B47" s="12" t="s">
        <v>29</v>
      </c>
      <c r="C47" s="13">
        <v>538396.94</v>
      </c>
      <c r="D47" s="13">
        <v>291921.75</v>
      </c>
      <c r="E47" s="13">
        <v>291921.75</v>
      </c>
    </row>
    <row r="48" spans="1:5" ht="17.25">
      <c r="A48" s="11">
        <v>1004</v>
      </c>
      <c r="B48" s="12" t="s">
        <v>30</v>
      </c>
      <c r="C48" s="13">
        <v>3023036.63</v>
      </c>
      <c r="D48" s="13">
        <v>13926813.47</v>
      </c>
      <c r="E48" s="13">
        <v>7486071.47</v>
      </c>
    </row>
    <row r="49" spans="1:5" ht="17.25">
      <c r="A49" s="8">
        <v>1100</v>
      </c>
      <c r="B49" s="9" t="s">
        <v>31</v>
      </c>
      <c r="C49" s="10">
        <f>C50</f>
        <v>387000</v>
      </c>
      <c r="D49" s="10">
        <f>D50</f>
        <v>441000</v>
      </c>
      <c r="E49" s="10">
        <f>E50</f>
        <v>441000</v>
      </c>
    </row>
    <row r="50" spans="1:5" ht="17.25">
      <c r="A50" s="11">
        <v>1102</v>
      </c>
      <c r="B50" s="12" t="s">
        <v>32</v>
      </c>
      <c r="C50" s="13">
        <v>387000</v>
      </c>
      <c r="D50" s="13">
        <v>441000</v>
      </c>
      <c r="E50" s="13">
        <v>441000</v>
      </c>
    </row>
    <row r="51" spans="1:5" ht="29.25" customHeight="1">
      <c r="A51" s="18" t="s">
        <v>73</v>
      </c>
      <c r="B51" s="18"/>
      <c r="C51" s="10">
        <f>C49+C45+C43+C36+C32+C26+C24+C16</f>
        <v>303163672.68000007</v>
      </c>
      <c r="D51" s="10">
        <f>D49+D45+D43+D36+D32+D26+D24+D16</f>
        <v>294482628.97</v>
      </c>
      <c r="E51" s="10">
        <f>E49+E45+E43+E36+E32+E26+E24+E16</f>
        <v>276426800.47</v>
      </c>
    </row>
    <row r="52" spans="1:5" ht="18.75">
      <c r="A52" s="6"/>
      <c r="E52" s="3"/>
    </row>
  </sheetData>
  <sheetProtection/>
  <mergeCells count="14">
    <mergeCell ref="C2:E2"/>
    <mergeCell ref="C1:E1"/>
    <mergeCell ref="C3:E3"/>
    <mergeCell ref="C4:E4"/>
    <mergeCell ref="C5:E5"/>
    <mergeCell ref="A13:A14"/>
    <mergeCell ref="B13:B14"/>
    <mergeCell ref="C13:E13"/>
    <mergeCell ref="A51:B51"/>
    <mergeCell ref="A11:E11"/>
    <mergeCell ref="C8:E8"/>
    <mergeCell ref="A12:E12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2018-12-25T05:31:53Z</dcterms:modified>
  <cp:category/>
  <cp:version/>
  <cp:contentType/>
  <cp:contentStatus/>
</cp:coreProperties>
</file>