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G216" i="3" l="1"/>
  <c r="G215" i="3"/>
  <c r="G214" i="3"/>
  <c r="G213" i="3"/>
  <c r="G208" i="3"/>
  <c r="G207" i="3"/>
  <c r="G206" i="3"/>
  <c r="G204" i="3"/>
  <c r="G201" i="3"/>
  <c r="G95" i="3" l="1"/>
  <c r="G205" i="3" l="1"/>
  <c r="H196" i="3" l="1"/>
  <c r="G196" i="3"/>
  <c r="G195" i="3"/>
  <c r="H195" i="3"/>
  <c r="H194" i="3"/>
  <c r="G194" i="3"/>
  <c r="H193" i="3"/>
  <c r="G193" i="3"/>
  <c r="G99" i="3" l="1"/>
  <c r="G79" i="3"/>
  <c r="G76" i="3"/>
  <c r="G98" i="3" l="1"/>
  <c r="G64" i="3"/>
  <c r="G47" i="3"/>
  <c r="G144" i="3" l="1"/>
  <c r="H159" i="3" l="1"/>
  <c r="G160" i="3"/>
  <c r="G159" i="3"/>
  <c r="G142" i="3"/>
  <c r="G138" i="3"/>
  <c r="H137" i="3" l="1"/>
  <c r="G137" i="3"/>
  <c r="H126" i="3"/>
  <c r="G126" i="3"/>
  <c r="H164" i="3" l="1"/>
  <c r="G164" i="3"/>
  <c r="H149" i="3"/>
  <c r="G149" i="3"/>
  <c r="H136" i="3"/>
  <c r="G136" i="3"/>
  <c r="H135" i="3"/>
  <c r="G135" i="3"/>
  <c r="H127" i="3" l="1"/>
  <c r="G127" i="3"/>
  <c r="G37" i="3"/>
  <c r="H188" i="3" l="1"/>
  <c r="G188" i="3"/>
  <c r="H134" i="3" l="1"/>
  <c r="G134" i="3"/>
  <c r="H187" i="3" l="1"/>
  <c r="G187" i="3"/>
  <c r="H116" i="3" l="1"/>
  <c r="G28" i="3" l="1"/>
  <c r="H95" i="3" l="1"/>
  <c r="H28" i="3" s="1"/>
  <c r="H175" i="3" l="1"/>
  <c r="G175" i="3"/>
  <c r="H115" i="3" l="1"/>
  <c r="G115" i="3"/>
  <c r="G197" i="3" l="1"/>
  <c r="H197" i="3"/>
  <c r="G109" i="3"/>
  <c r="H109" i="3"/>
  <c r="G101" i="3"/>
  <c r="H101" i="3"/>
  <c r="H217" i="3" l="1"/>
  <c r="G217" i="3"/>
</calcChain>
</file>

<file path=xl/sharedStrings.xml><?xml version="1.0" encoding="utf-8"?>
<sst xmlns="http://schemas.openxmlformats.org/spreadsheetml/2006/main" count="1165" uniqueCount="360">
  <si>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</si>
  <si>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</si>
  <si>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</si>
  <si>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</si>
  <si>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</si>
  <si>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</si>
  <si>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</si>
  <si>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</si>
  <si>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</si>
  <si>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</si>
  <si>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</si>
  <si>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</si>
  <si>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</si>
  <si>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</si>
  <si>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</si>
  <si>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</si>
  <si>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</si>
  <si>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</si>
  <si>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</si>
  <si>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</si>
  <si>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</si>
  <si>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</si>
  <si>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</si>
  <si>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</si>
  <si>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</si>
  <si>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</si>
  <si>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</si>
  <si>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</si>
  <si>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</si>
  <si>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</si>
  <si>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</si>
  <si>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</si>
  <si>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</si>
  <si>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</si>
  <si>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</si>
  <si>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</si>
  <si>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</si>
  <si>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</si>
  <si>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</si>
  <si>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</si>
  <si>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</si>
  <si>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</si>
  <si>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</si>
  <si>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</si>
  <si>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</si>
  <si>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</si>
  <si>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</si>
  <si>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</si>
  <si>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</si>
  <si>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</si>
  <si>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</si>
  <si>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</si>
  <si>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</si>
  <si>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</si>
  <si>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</si>
  <si>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</si>
  <si>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</si>
  <si>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</si>
  <si>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</si>
  <si>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</si>
  <si>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</si>
  <si>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</si>
  <si>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</si>
  <si>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</si>
  <si>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</si>
  <si>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</si>
  <si>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</si>
  <si>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</si>
  <si>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</si>
  <si>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</si>
  <si>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</si>
  <si>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</si>
  <si>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</si>
  <si>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</si>
  <si>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</si>
  <si>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</si>
  <si>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</si>
  <si>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</si>
  <si>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</si>
  <si>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</si>
  <si>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</si>
  <si>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</si>
  <si>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</si>
  <si>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</si>
  <si>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</si>
  <si>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</si>
  <si>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</si>
  <si>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</si>
  <si>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</si>
  <si>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</si>
  <si>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</si>
  <si>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</si>
  <si>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</si>
  <si>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</si>
  <si>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</si>
  <si>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</si>
  <si>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</si>
  <si>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</si>
  <si>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</si>
  <si>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</si>
  <si>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</si>
  <si>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</si>
  <si>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</si>
  <si>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</si>
  <si>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</si>
  <si>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</si>
  <si>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</si>
  <si>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</si>
  <si>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</si>
  <si>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</si>
  <si>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</si>
  <si>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</si>
  <si>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</si>
  <si>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</si>
  <si>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</si>
  <si>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</si>
  <si>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</si>
  <si>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</si>
  <si>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</si>
  <si>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</si>
  <si>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</si>
  <si>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</si>
  <si>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</si>
  <si>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</si>
  <si>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</si>
  <si>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</si>
  <si>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</si>
  <si>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</si>
  <si>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</si>
  <si>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</si>
  <si>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</si>
  <si>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</si>
  <si>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</si>
  <si>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</si>
  <si>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</si>
  <si>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</si>
  <si>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</si>
  <si>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</si>
  <si>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</si>
  <si>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</si>
  <si>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</si>
  <si>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</si>
  <si>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</si>
  <si>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</si>
  <si>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</si>
  <si>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</si>
  <si>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</si>
  <si>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</si>
  <si>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</si>
  <si>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</si>
  <si>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</si>
  <si>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</si>
  <si>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</si>
  <si>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</si>
  <si>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</si>
  <si>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</si>
  <si>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</si>
  <si>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</si>
  <si>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</si>
  <si>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</si>
  <si>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</si>
  <si>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</si>
  <si>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</si>
  <si>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</si>
  <si>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</si>
  <si>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</si>
  <si>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</si>
  <si>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</si>
  <si>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</si>
  <si>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</si>
  <si>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</si>
  <si>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</si>
  <si>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</si>
  <si>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</si>
  <si>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</si>
  <si>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</si>
  <si>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</si>
  <si>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</si>
  <si>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</si>
  <si>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</si>
  <si>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</si>
  <si>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</si>
  <si>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</si>
  <si>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</si>
  <si>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</si>
  <si>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</si>
  <si>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</si>
  <si>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</si>
  <si>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</si>
  <si>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</si>
  <si>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</si>
  <si>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</si>
  <si>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</si>
  <si>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</si>
  <si>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</si>
  <si>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</si>
  <si>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</si>
  <si>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</si>
  <si>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</si>
  <si>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</si>
  <si>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</si>
  <si>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</si>
  <si>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</si>
  <si>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</si>
  <si>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</si>
  <si>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</si>
  <si>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</si>
  <si>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</si>
  <si>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</si>
  <si>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</si>
  <si>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</si>
  <si>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</si>
  <si>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</si>
  <si>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</si>
  <si>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</si>
  <si>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</si>
  <si>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</si>
  <si>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</si>
  <si>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</si>
  <si>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</si>
  <si>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</si>
  <si>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</si>
  <si>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</si>
  <si>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</si>
  <si>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</si>
  <si>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</si>
  <si>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</si>
  <si>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</si>
  <si>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</si>
  <si>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</si>
  <si>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</si>
  <si>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</si>
  <si>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</si>
  <si>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</si>
  <si>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</si>
  <si>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</si>
  <si>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</si>
  <si>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</si>
  <si>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</si>
  <si>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</si>
  <si>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</si>
  <si>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</si>
  <si>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</si>
  <si>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</si>
  <si>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</si>
  <si>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</si>
  <si>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</si>
  <si>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</si>
  <si>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</si>
  <si>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</si>
  <si>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</si>
  <si>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</si>
  <si>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</si>
  <si>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</si>
  <si>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</si>
  <si>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</si>
  <si>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</si>
  <si>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</si>
  <si>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</si>
  <si>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</si>
  <si>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</si>
  <si>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</si>
  <si>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</si>
  <si>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</si>
  <si>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</si>
  <si>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</si>
  <si>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</si>
  <si>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</si>
  <si>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</si>
  <si>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</si>
  <si>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</si>
  <si>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</si>
  <si>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</si>
  <si>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</si>
  <si>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</si>
  <si>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</si>
  <si>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</si>
  <si>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</si>
  <si>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</si>
  <si>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</si>
  <si>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</si>
  <si>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</si>
  <si>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</si>
  <si>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</si>
  <si>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</si>
  <si>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</si>
  <si>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</si>
  <si>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</si>
  <si>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</si>
  <si>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</si>
  <si>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</si>
  <si>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</si>
  <si>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</si>
  <si>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</si>
  <si>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</si>
  <si>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</si>
  <si>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</si>
  <si>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</si>
  <si>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</si>
  <si>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</si>
  <si>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</si>
  <si>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</si>
  <si>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</si>
  <si>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</si>
  <si>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</si>
  <si>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</si>
  <si>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</si>
  <si>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</si>
  <si>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</si>
  <si>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</si>
  <si>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</si>
  <si>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</si>
  <si>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</si>
  <si>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</si>
  <si>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</si>
  <si>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</si>
  <si>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</si>
  <si>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</si>
  <si>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</si>
  <si>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</si>
  <si>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</si>
  <si>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</si>
  <si>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</si>
  <si>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</si>
  <si>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</si>
  <si>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</si>
  <si>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</si>
  <si>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</si>
  <si>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</si>
  <si>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</si>
  <si>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</si>
  <si>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</si>
  <si>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</si>
  <si>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</si>
  <si>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</si>
  <si>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</si>
  <si>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</si>
  <si>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</si>
  <si>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</si>
  <si>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</si>
  <si>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</si>
  <si>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</si>
  <si>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</si>
  <si>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</si>
  <si>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</si>
  <si>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</si>
  <si>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</si>
  <si>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</si>
  <si>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</si>
  <si>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</si>
  <si>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</si>
  <si>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</si>
  <si>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</si>
  <si>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</si>
  <si>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</si>
  <si>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>Приложение № 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</si>
  <si>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</si>
  <si>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</si>
  <si>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</si>
  <si>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от 23.12.2021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</si>
</sst>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tabSelected="1" zoomScale="90" zoomScaleNormal="90" workbookViewId="0">
      <selection activeCell="B9" sqref="B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4" t="s">
        <v>355</v>
      </c>
      <c r="F1" s="54"/>
      <c r="G1" s="54"/>
      <c r="H1" s="54"/>
    </row>
    <row r="2" spans="5:8" x14ac:dyDescent="0.3">
      <c r="E2" s="54" t="s">
        <v>0</v>
      </c>
      <c r="F2" s="54"/>
      <c r="G2" s="54"/>
      <c r="H2" s="54"/>
    </row>
    <row r="3" spans="5:8" x14ac:dyDescent="0.3">
      <c r="E3" s="54" t="s">
        <v>1</v>
      </c>
      <c r="F3" s="54"/>
      <c r="G3" s="54"/>
      <c r="H3" s="54"/>
    </row>
    <row r="4" spans="5:8" x14ac:dyDescent="0.3">
      <c r="E4" s="54" t="s">
        <v>329</v>
      </c>
      <c r="F4" s="54"/>
      <c r="G4" s="54"/>
      <c r="H4" s="54"/>
    </row>
    <row r="5" spans="5:8" x14ac:dyDescent="0.3">
      <c r="E5" s="54" t="s">
        <v>330</v>
      </c>
      <c r="F5" s="54"/>
      <c r="G5" s="54"/>
      <c r="H5" s="54"/>
    </row>
    <row r="6" spans="5:8" x14ac:dyDescent="0.3">
      <c r="E6" s="54" t="s">
        <v>1</v>
      </c>
      <c r="F6" s="54"/>
      <c r="G6" s="54"/>
      <c r="H6" s="54"/>
    </row>
    <row r="7" spans="5:8" x14ac:dyDescent="0.3">
      <c r="E7" s="54" t="s">
        <v>331</v>
      </c>
      <c r="F7" s="54"/>
      <c r="G7" s="54"/>
      <c r="H7" s="54"/>
    </row>
    <row r="8" spans="5:8" x14ac:dyDescent="0.3">
      <c r="E8" s="54" t="s">
        <v>332</v>
      </c>
      <c r="F8" s="54"/>
      <c r="G8" s="54"/>
      <c r="H8" s="54"/>
    </row>
    <row r="9" spans="5:8" x14ac:dyDescent="0.3">
      <c r="E9" s="54" t="s">
        <v>298</v>
      </c>
      <c r="F9" s="54"/>
      <c r="G9" s="54"/>
      <c r="H9" s="54"/>
    </row>
    <row r="10" spans="5:8" x14ac:dyDescent="0.3">
      <c r="E10" s="54" t="s">
        <v>333</v>
      </c>
      <c r="F10" s="54"/>
      <c r="G10" s="54"/>
      <c r="H10" s="54"/>
    </row>
    <row r="11" spans="5:8" x14ac:dyDescent="0.3">
      <c r="E11" s="55" t="s">
        <v>359</v>
      </c>
      <c r="F11" s="54"/>
      <c r="G11" s="54"/>
      <c r="H11" s="54"/>
    </row>
    <row r="13" spans="5:8" x14ac:dyDescent="0.3">
      <c r="E13" s="44" t="s">
        <v>328</v>
      </c>
      <c r="F13" s="44"/>
      <c r="G13" s="44"/>
      <c r="H13" s="44"/>
    </row>
    <row r="14" spans="5:8" x14ac:dyDescent="0.3">
      <c r="E14" s="44" t="s">
        <v>0</v>
      </c>
      <c r="F14" s="44"/>
      <c r="G14" s="44"/>
      <c r="H14" s="44"/>
    </row>
    <row r="15" spans="5:8" x14ac:dyDescent="0.3">
      <c r="E15" s="44" t="s">
        <v>1</v>
      </c>
      <c r="F15" s="44"/>
      <c r="G15" s="44"/>
      <c r="H15" s="44"/>
    </row>
    <row r="16" spans="5:8" x14ac:dyDescent="0.3">
      <c r="E16" s="44" t="s">
        <v>2</v>
      </c>
      <c r="F16" s="44"/>
      <c r="G16" s="44"/>
      <c r="H16" s="44"/>
    </row>
    <row r="17" spans="1:8" x14ac:dyDescent="0.3">
      <c r="E17" s="44" t="s">
        <v>1</v>
      </c>
      <c r="F17" s="44"/>
      <c r="G17" s="44"/>
      <c r="H17" s="44"/>
    </row>
    <row r="18" spans="1:8" x14ac:dyDescent="0.3">
      <c r="E18" s="44" t="s">
        <v>298</v>
      </c>
      <c r="F18" s="44"/>
      <c r="G18" s="44"/>
      <c r="H18" s="44"/>
    </row>
    <row r="19" spans="1:8" x14ac:dyDescent="0.3">
      <c r="E19" s="44" t="s">
        <v>299</v>
      </c>
      <c r="F19" s="44"/>
      <c r="G19" s="44"/>
      <c r="H19" s="44"/>
    </row>
    <row r="20" spans="1:8" ht="18.75" customHeight="1" x14ac:dyDescent="0.3">
      <c r="E20" s="48" t="s">
        <v>327</v>
      </c>
      <c r="F20" s="49"/>
      <c r="G20" s="49"/>
      <c r="H20" s="49"/>
    </row>
    <row r="22" spans="1:8" s="7" customFormat="1" ht="23.25" customHeight="1" x14ac:dyDescent="0.25">
      <c r="A22" s="53" t="s">
        <v>300</v>
      </c>
      <c r="B22" s="53"/>
      <c r="C22" s="53"/>
      <c r="D22" s="53"/>
      <c r="E22" s="53"/>
      <c r="F22" s="53"/>
      <c r="G22" s="53"/>
      <c r="H22" s="53"/>
    </row>
    <row r="23" spans="1:8" ht="15.75" customHeight="1" x14ac:dyDescent="0.3">
      <c r="A23" s="45"/>
      <c r="B23" s="45"/>
      <c r="C23" s="45"/>
      <c r="D23" s="45"/>
      <c r="E23" s="45"/>
      <c r="F23" s="45"/>
    </row>
    <row r="24" spans="1:8" ht="18.75" customHeight="1" x14ac:dyDescent="0.3">
      <c r="A24" s="46" t="s">
        <v>3</v>
      </c>
      <c r="B24" s="47" t="s">
        <v>275</v>
      </c>
      <c r="C24" s="47" t="s">
        <v>4</v>
      </c>
      <c r="D24" s="47" t="s">
        <v>5</v>
      </c>
      <c r="E24" s="46" t="s">
        <v>6</v>
      </c>
      <c r="F24" s="47" t="s">
        <v>7</v>
      </c>
      <c r="G24" s="50" t="s">
        <v>283</v>
      </c>
      <c r="H24" s="50" t="s">
        <v>321</v>
      </c>
    </row>
    <row r="25" spans="1:8" ht="69" customHeight="1" x14ac:dyDescent="0.3">
      <c r="A25" s="46"/>
      <c r="B25" s="47"/>
      <c r="C25" s="47"/>
      <c r="D25" s="47"/>
      <c r="E25" s="46"/>
      <c r="F25" s="47"/>
      <c r="G25" s="51"/>
      <c r="H25" s="51"/>
    </row>
    <row r="26" spans="1:8" ht="33" customHeight="1" x14ac:dyDescent="0.3">
      <c r="A26" s="46"/>
      <c r="B26" s="47"/>
      <c r="C26" s="47"/>
      <c r="D26" s="47"/>
      <c r="E26" s="46"/>
      <c r="F26" s="47"/>
      <c r="G26" s="52"/>
      <c r="H26" s="52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48271237.520000003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236</v>
      </c>
      <c r="B35" s="14" t="s">
        <v>229</v>
      </c>
      <c r="C35" s="14" t="s">
        <v>18</v>
      </c>
      <c r="D35" s="14" t="s">
        <v>22</v>
      </c>
      <c r="E35" s="17" t="s">
        <v>230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237</v>
      </c>
      <c r="B36" s="14" t="s">
        <v>14</v>
      </c>
      <c r="C36" s="14" t="s">
        <v>18</v>
      </c>
      <c r="D36" s="14" t="s">
        <v>22</v>
      </c>
      <c r="E36" s="17" t="s">
        <v>231</v>
      </c>
      <c r="F36" s="14" t="s">
        <v>24</v>
      </c>
      <c r="G36" s="13">
        <v>56000</v>
      </c>
      <c r="H36" s="13">
        <v>56000</v>
      </c>
    </row>
    <row r="37" spans="1:8" ht="99.75" customHeight="1" x14ac:dyDescent="0.3">
      <c r="A37" s="21" t="s">
        <v>343</v>
      </c>
      <c r="B37" s="14" t="s">
        <v>14</v>
      </c>
      <c r="C37" s="14" t="s">
        <v>18</v>
      </c>
      <c r="D37" s="14" t="s">
        <v>27</v>
      </c>
      <c r="E37" s="17" t="s">
        <v>233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288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215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 x14ac:dyDescent="0.3">
      <c r="A48" s="30" t="s">
        <v>297</v>
      </c>
      <c r="B48" s="14" t="s">
        <v>14</v>
      </c>
      <c r="C48" s="14" t="s">
        <v>18</v>
      </c>
      <c r="D48" s="14" t="s">
        <v>29</v>
      </c>
      <c r="E48" s="17" t="s">
        <v>296</v>
      </c>
      <c r="F48" s="14" t="s">
        <v>24</v>
      </c>
      <c r="G48" s="13">
        <v>100000</v>
      </c>
      <c r="H48" s="13">
        <v>100000</v>
      </c>
    </row>
    <row r="49" spans="1:8" ht="145.5" customHeight="1" x14ac:dyDescent="0.3">
      <c r="A49" s="32" t="s">
        <v>310</v>
      </c>
      <c r="B49" s="14" t="s">
        <v>14</v>
      </c>
      <c r="C49" s="14" t="s">
        <v>18</v>
      </c>
      <c r="D49" s="14" t="s">
        <v>29</v>
      </c>
      <c r="E49" s="17" t="s">
        <v>309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311</v>
      </c>
      <c r="B50" s="14" t="s">
        <v>14</v>
      </c>
      <c r="C50" s="14" t="s">
        <v>18</v>
      </c>
      <c r="D50" s="14" t="s">
        <v>29</v>
      </c>
      <c r="E50" s="17" t="s">
        <v>309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268</v>
      </c>
      <c r="B51" s="28" t="s">
        <v>14</v>
      </c>
      <c r="C51" s="28" t="s">
        <v>18</v>
      </c>
      <c r="D51" s="28" t="s">
        <v>29</v>
      </c>
      <c r="E51" s="27" t="s">
        <v>269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322</v>
      </c>
      <c r="B52" s="28" t="s">
        <v>14</v>
      </c>
      <c r="C52" s="28" t="s">
        <v>18</v>
      </c>
      <c r="D52" s="28" t="s">
        <v>29</v>
      </c>
      <c r="E52" s="27" t="s">
        <v>323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259</v>
      </c>
      <c r="B57" s="14" t="s">
        <v>14</v>
      </c>
      <c r="C57" s="14" t="s">
        <v>40</v>
      </c>
      <c r="D57" s="14" t="s">
        <v>36</v>
      </c>
      <c r="E57" s="17" t="s">
        <v>260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274</v>
      </c>
      <c r="B58" s="14" t="s">
        <v>14</v>
      </c>
      <c r="C58" s="14" t="s">
        <v>40</v>
      </c>
      <c r="D58" s="14" t="s">
        <v>36</v>
      </c>
      <c r="E58" s="17" t="s">
        <v>235</v>
      </c>
      <c r="F58" s="14" t="s">
        <v>234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277</v>
      </c>
      <c r="B67" s="28" t="s">
        <v>14</v>
      </c>
      <c r="C67" s="28" t="s">
        <v>42</v>
      </c>
      <c r="D67" s="28" t="s">
        <v>40</v>
      </c>
      <c r="E67" s="27" t="s">
        <v>269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238</v>
      </c>
      <c r="B68" s="14" t="s">
        <v>14</v>
      </c>
      <c r="C68" s="14" t="s">
        <v>42</v>
      </c>
      <c r="D68" s="14" t="s">
        <v>40</v>
      </c>
      <c r="E68" s="17" t="s">
        <v>231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217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 x14ac:dyDescent="0.3">
      <c r="A80" s="30" t="s">
        <v>216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273</v>
      </c>
      <c r="B82" s="14" t="s">
        <v>14</v>
      </c>
      <c r="C82" s="14" t="s">
        <v>42</v>
      </c>
      <c r="D82" s="14" t="s">
        <v>42</v>
      </c>
      <c r="E82" s="16" t="s">
        <v>272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246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239</v>
      </c>
      <c r="B95" s="14" t="s">
        <v>14</v>
      </c>
      <c r="C95" s="14" t="s">
        <v>56</v>
      </c>
      <c r="D95" s="14" t="s">
        <v>18</v>
      </c>
      <c r="E95" s="17" t="s">
        <v>232</v>
      </c>
      <c r="F95" s="14" t="s">
        <v>57</v>
      </c>
      <c r="G95" s="13">
        <f>60777.04+24218.86</f>
        <v>84995.9</v>
      </c>
      <c r="H95" s="13">
        <f>340173.03-340173.03</f>
        <v>0</v>
      </c>
    </row>
    <row r="96" spans="1:8" ht="69" customHeight="1" x14ac:dyDescent="0.3">
      <c r="A96" s="21" t="s">
        <v>247</v>
      </c>
      <c r="B96" s="14" t="s">
        <v>14</v>
      </c>
      <c r="C96" s="14" t="s">
        <v>56</v>
      </c>
      <c r="D96" s="14" t="s">
        <v>40</v>
      </c>
      <c r="E96" s="17" t="s">
        <v>312</v>
      </c>
      <c r="F96" s="14" t="s">
        <v>57</v>
      </c>
      <c r="G96" s="13">
        <v>254661.75</v>
      </c>
      <c r="H96" s="13">
        <v>0</v>
      </c>
    </row>
    <row r="97" spans="1:8" ht="132" customHeight="1" x14ac:dyDescent="0.3">
      <c r="A97" s="30" t="s">
        <v>248</v>
      </c>
      <c r="B97" s="14" t="s">
        <v>14</v>
      </c>
      <c r="C97" s="14" t="s">
        <v>56</v>
      </c>
      <c r="D97" s="14" t="s">
        <v>40</v>
      </c>
      <c r="E97" s="17" t="s">
        <v>313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210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 x14ac:dyDescent="0.3">
      <c r="A99" s="31" t="s">
        <v>289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 x14ac:dyDescent="0.3">
      <c r="A100" s="32" t="s">
        <v>315</v>
      </c>
      <c r="B100" s="14" t="s">
        <v>14</v>
      </c>
      <c r="C100" s="14" t="s">
        <v>28</v>
      </c>
      <c r="D100" s="14" t="s">
        <v>19</v>
      </c>
      <c r="E100" s="17" t="s">
        <v>314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236</v>
      </c>
      <c r="B102" s="14" t="s">
        <v>58</v>
      </c>
      <c r="C102" s="14" t="s">
        <v>18</v>
      </c>
      <c r="D102" s="14" t="s">
        <v>40</v>
      </c>
      <c r="E102" s="14" t="s">
        <v>230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237</v>
      </c>
      <c r="B103" s="14" t="s">
        <v>58</v>
      </c>
      <c r="C103" s="14" t="s">
        <v>18</v>
      </c>
      <c r="D103" s="14" t="s">
        <v>40</v>
      </c>
      <c r="E103" s="14" t="s">
        <v>231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224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249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237</v>
      </c>
      <c r="B113" s="14" t="s">
        <v>63</v>
      </c>
      <c r="C113" s="14" t="s">
        <v>18</v>
      </c>
      <c r="D113" s="14" t="s">
        <v>34</v>
      </c>
      <c r="E113" s="17" t="s">
        <v>231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295</v>
      </c>
      <c r="B118" s="29" t="s">
        <v>64</v>
      </c>
      <c r="C118" s="16" t="s">
        <v>42</v>
      </c>
      <c r="D118" s="16" t="s">
        <v>18</v>
      </c>
      <c r="E118" s="16" t="s">
        <v>255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226</v>
      </c>
      <c r="B124" s="14" t="s">
        <v>64</v>
      </c>
      <c r="C124" s="14" t="s">
        <v>42</v>
      </c>
      <c r="D124" s="14" t="s">
        <v>19</v>
      </c>
      <c r="E124" s="17" t="s">
        <v>225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" customHeight="1" x14ac:dyDescent="0.3">
      <c r="A129" s="31" t="s">
        <v>356</v>
      </c>
      <c r="B129" s="14" t="s">
        <v>64</v>
      </c>
      <c r="C129" s="14" t="s">
        <v>42</v>
      </c>
      <c r="D129" s="14" t="s">
        <v>19</v>
      </c>
      <c r="E129" s="17" t="s">
        <v>316</v>
      </c>
      <c r="F129" s="14" t="s">
        <v>21</v>
      </c>
      <c r="G129" s="19">
        <v>4452840</v>
      </c>
      <c r="H129" s="19">
        <v>4452840</v>
      </c>
    </row>
    <row r="130" spans="1:8" ht="168.75" customHeight="1" x14ac:dyDescent="0.3">
      <c r="A130" s="31" t="s">
        <v>357</v>
      </c>
      <c r="B130" s="14" t="s">
        <v>64</v>
      </c>
      <c r="C130" s="14" t="s">
        <v>42</v>
      </c>
      <c r="D130" s="14" t="s">
        <v>19</v>
      </c>
      <c r="E130" s="17" t="s">
        <v>316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291</v>
      </c>
      <c r="B134" s="14" t="s">
        <v>64</v>
      </c>
      <c r="C134" s="14" t="s">
        <v>42</v>
      </c>
      <c r="D134" s="14" t="s">
        <v>19</v>
      </c>
      <c r="E134" s="17" t="s">
        <v>290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325</v>
      </c>
      <c r="B135" s="14" t="s">
        <v>64</v>
      </c>
      <c r="C135" s="14" t="s">
        <v>42</v>
      </c>
      <c r="D135" s="14" t="s">
        <v>19</v>
      </c>
      <c r="E135" s="17" t="s">
        <v>324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 x14ac:dyDescent="0.3">
      <c r="A136" s="32" t="s">
        <v>326</v>
      </c>
      <c r="B136" s="14" t="s">
        <v>64</v>
      </c>
      <c r="C136" s="14" t="s">
        <v>42</v>
      </c>
      <c r="D136" s="14" t="s">
        <v>19</v>
      </c>
      <c r="E136" s="17" t="s">
        <v>324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 x14ac:dyDescent="0.3">
      <c r="A137" s="32" t="s">
        <v>345</v>
      </c>
      <c r="B137" s="14" t="s">
        <v>64</v>
      </c>
      <c r="C137" s="14" t="s">
        <v>42</v>
      </c>
      <c r="D137" s="14" t="s">
        <v>19</v>
      </c>
      <c r="E137" s="17" t="s">
        <v>344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 x14ac:dyDescent="0.3">
      <c r="A138" s="32" t="s">
        <v>318</v>
      </c>
      <c r="B138" s="14" t="s">
        <v>64</v>
      </c>
      <c r="C138" s="14" t="s">
        <v>42</v>
      </c>
      <c r="D138" s="14" t="s">
        <v>19</v>
      </c>
      <c r="E138" s="17" t="s">
        <v>317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 x14ac:dyDescent="0.3">
      <c r="A139" s="21" t="s">
        <v>214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 x14ac:dyDescent="0.3">
      <c r="A140" s="21" t="s">
        <v>213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 x14ac:dyDescent="0.3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 x14ac:dyDescent="0.3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 x14ac:dyDescent="0.3">
      <c r="A143" s="21" t="s">
        <v>241</v>
      </c>
      <c r="B143" s="14" t="s">
        <v>64</v>
      </c>
      <c r="C143" s="14" t="s">
        <v>42</v>
      </c>
      <c r="D143" s="14" t="s">
        <v>40</v>
      </c>
      <c r="E143" s="17" t="s">
        <v>227</v>
      </c>
      <c r="F143" s="14" t="s">
        <v>33</v>
      </c>
      <c r="G143" s="13">
        <v>151600</v>
      </c>
      <c r="H143" s="13">
        <v>151600</v>
      </c>
    </row>
    <row r="144" spans="1:8" ht="102" customHeight="1" x14ac:dyDescent="0.3">
      <c r="A144" s="21" t="s">
        <v>347</v>
      </c>
      <c r="B144" s="14" t="s">
        <v>64</v>
      </c>
      <c r="C144" s="14" t="s">
        <v>42</v>
      </c>
      <c r="D144" s="14" t="s">
        <v>40</v>
      </c>
      <c r="E144" s="17" t="s">
        <v>346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 x14ac:dyDescent="0.3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 x14ac:dyDescent="0.3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 x14ac:dyDescent="0.3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 x14ac:dyDescent="0.3">
      <c r="A148" s="41" t="s">
        <v>292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 x14ac:dyDescent="0.3">
      <c r="A149" s="21" t="s">
        <v>285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 x14ac:dyDescent="0.3">
      <c r="A150" s="21" t="s">
        <v>284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 x14ac:dyDescent="0.3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 x14ac:dyDescent="0.3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 x14ac:dyDescent="0.3">
      <c r="A153" s="21" t="s">
        <v>250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 x14ac:dyDescent="0.3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 x14ac:dyDescent="0.3">
      <c r="A155" s="21" t="s">
        <v>251</v>
      </c>
      <c r="B155" s="14" t="s">
        <v>64</v>
      </c>
      <c r="C155" s="14" t="s">
        <v>42</v>
      </c>
      <c r="D155" s="14" t="s">
        <v>42</v>
      </c>
      <c r="E155" s="17" t="s">
        <v>242</v>
      </c>
      <c r="F155" s="14" t="s">
        <v>33</v>
      </c>
      <c r="G155" s="13">
        <v>10000</v>
      </c>
      <c r="H155" s="13">
        <v>10000</v>
      </c>
    </row>
    <row r="156" spans="1:10" ht="90.75" customHeight="1" x14ac:dyDescent="0.3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 x14ac:dyDescent="0.3">
      <c r="A157" s="30" t="s">
        <v>294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 x14ac:dyDescent="0.3">
      <c r="A158" s="31" t="s">
        <v>271</v>
      </c>
      <c r="B158" s="14" t="s">
        <v>64</v>
      </c>
      <c r="C158" s="14" t="s">
        <v>42</v>
      </c>
      <c r="D158" s="14" t="s">
        <v>42</v>
      </c>
      <c r="E158" s="17" t="s">
        <v>270</v>
      </c>
      <c r="F158" s="14" t="s">
        <v>24</v>
      </c>
      <c r="G158" s="13">
        <v>10000</v>
      </c>
      <c r="H158" s="13">
        <v>10000</v>
      </c>
    </row>
    <row r="159" spans="1:10" ht="86.25" customHeight="1" x14ac:dyDescent="0.3">
      <c r="A159" s="31" t="s">
        <v>349</v>
      </c>
      <c r="B159" s="14" t="s">
        <v>64</v>
      </c>
      <c r="C159" s="14" t="s">
        <v>42</v>
      </c>
      <c r="D159" s="14" t="s">
        <v>36</v>
      </c>
      <c r="E159" s="17" t="s">
        <v>348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 x14ac:dyDescent="0.3">
      <c r="A160" s="31" t="s">
        <v>350</v>
      </c>
      <c r="B160" s="14" t="s">
        <v>64</v>
      </c>
      <c r="C160" s="14" t="s">
        <v>42</v>
      </c>
      <c r="D160" s="14" t="s">
        <v>36</v>
      </c>
      <c r="E160" s="17" t="s">
        <v>348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 x14ac:dyDescent="0.3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 x14ac:dyDescent="0.3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 x14ac:dyDescent="0.3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 x14ac:dyDescent="0.3">
      <c r="A164" s="31" t="s">
        <v>320</v>
      </c>
      <c r="B164" s="14" t="s">
        <v>64</v>
      </c>
      <c r="C164" s="14" t="s">
        <v>42</v>
      </c>
      <c r="D164" s="14" t="s">
        <v>36</v>
      </c>
      <c r="E164" s="17" t="s">
        <v>319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 x14ac:dyDescent="0.3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 x14ac:dyDescent="0.3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 x14ac:dyDescent="0.3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 x14ac:dyDescent="0.3">
      <c r="A168" s="21" t="s">
        <v>267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 x14ac:dyDescent="0.3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 x14ac:dyDescent="0.3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 x14ac:dyDescent="0.3">
      <c r="A171" s="31" t="s">
        <v>268</v>
      </c>
      <c r="B171" s="14" t="s">
        <v>64</v>
      </c>
      <c r="C171" s="14" t="s">
        <v>42</v>
      </c>
      <c r="D171" s="14" t="s">
        <v>36</v>
      </c>
      <c r="E171" s="17" t="s">
        <v>269</v>
      </c>
      <c r="F171" s="14" t="s">
        <v>24</v>
      </c>
      <c r="G171" s="13">
        <v>35000</v>
      </c>
      <c r="H171" s="13">
        <v>35000</v>
      </c>
    </row>
    <row r="172" spans="1:8" ht="128.25" customHeight="1" x14ac:dyDescent="0.3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30" t="s">
        <v>223</v>
      </c>
      <c r="B173" s="14" t="s">
        <v>64</v>
      </c>
      <c r="C173" s="14" t="s">
        <v>28</v>
      </c>
      <c r="D173" s="14" t="s">
        <v>19</v>
      </c>
      <c r="E173" s="17" t="s">
        <v>211</v>
      </c>
      <c r="F173" s="14" t="s">
        <v>33</v>
      </c>
      <c r="G173" s="13">
        <v>190700</v>
      </c>
      <c r="H173" s="13">
        <v>190700</v>
      </c>
    </row>
    <row r="174" spans="1:8" ht="86.25" customHeight="1" x14ac:dyDescent="0.3">
      <c r="A174" s="21" t="s">
        <v>293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 x14ac:dyDescent="0.25">
      <c r="A175" s="10" t="s">
        <v>252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 x14ac:dyDescent="0.3">
      <c r="A176" s="31" t="s">
        <v>264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212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2" t="s">
        <v>265</v>
      </c>
      <c r="B178" s="16" t="s">
        <v>87</v>
      </c>
      <c r="C178" s="16" t="s">
        <v>18</v>
      </c>
      <c r="D178" s="16" t="s">
        <v>29</v>
      </c>
      <c r="E178" s="17" t="s">
        <v>280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2" t="s">
        <v>266</v>
      </c>
      <c r="B179" s="16" t="s">
        <v>87</v>
      </c>
      <c r="C179" s="16" t="s">
        <v>18</v>
      </c>
      <c r="D179" s="16" t="s">
        <v>29</v>
      </c>
      <c r="E179" s="17" t="s">
        <v>281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2" t="s">
        <v>276</v>
      </c>
      <c r="B184" s="16" t="s">
        <v>87</v>
      </c>
      <c r="C184" s="16" t="s">
        <v>22</v>
      </c>
      <c r="D184" s="16" t="s">
        <v>37</v>
      </c>
      <c r="E184" s="17" t="s">
        <v>261</v>
      </c>
      <c r="F184" s="16" t="s">
        <v>24</v>
      </c>
      <c r="G184" s="13">
        <v>350000</v>
      </c>
      <c r="H184" s="13">
        <v>0</v>
      </c>
    </row>
    <row r="185" spans="1:8" ht="108.75" customHeight="1" x14ac:dyDescent="0.3">
      <c r="A185" s="32" t="s">
        <v>263</v>
      </c>
      <c r="B185" s="16" t="s">
        <v>87</v>
      </c>
      <c r="C185" s="16" t="s">
        <v>22</v>
      </c>
      <c r="D185" s="16" t="s">
        <v>37</v>
      </c>
      <c r="E185" s="17" t="s">
        <v>262</v>
      </c>
      <c r="F185" s="16" t="s">
        <v>24</v>
      </c>
      <c r="G185" s="13">
        <v>260000</v>
      </c>
      <c r="H185" s="13">
        <v>0</v>
      </c>
    </row>
    <row r="186" spans="1:8" ht="109.5" customHeight="1" x14ac:dyDescent="0.3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 x14ac:dyDescent="0.3">
      <c r="A187" s="33" t="s">
        <v>253</v>
      </c>
      <c r="B187" s="16" t="s">
        <v>87</v>
      </c>
      <c r="C187" s="16" t="s">
        <v>56</v>
      </c>
      <c r="D187" s="16" t="s">
        <v>22</v>
      </c>
      <c r="E187" s="17" t="s">
        <v>243</v>
      </c>
      <c r="F187" s="16" t="s">
        <v>244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 x14ac:dyDescent="0.2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 x14ac:dyDescent="0.25">
      <c r="A189" s="30" t="s">
        <v>237</v>
      </c>
      <c r="B189" s="16" t="s">
        <v>88</v>
      </c>
      <c r="C189" s="16" t="s">
        <v>18</v>
      </c>
      <c r="D189" s="16" t="s">
        <v>34</v>
      </c>
      <c r="E189" s="14" t="s">
        <v>231</v>
      </c>
      <c r="F189" s="16" t="s">
        <v>24</v>
      </c>
      <c r="G189" s="13">
        <v>6000</v>
      </c>
      <c r="H189" s="13">
        <v>6000</v>
      </c>
    </row>
    <row r="190" spans="1:8" ht="127.5" customHeight="1" x14ac:dyDescent="0.3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 x14ac:dyDescent="0.3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 x14ac:dyDescent="0.3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 x14ac:dyDescent="0.3">
      <c r="A193" s="31" t="s">
        <v>334</v>
      </c>
      <c r="B193" s="16" t="s">
        <v>88</v>
      </c>
      <c r="C193" s="16" t="s">
        <v>18</v>
      </c>
      <c r="D193" s="16" t="s">
        <v>34</v>
      </c>
      <c r="E193" s="17" t="s">
        <v>338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 x14ac:dyDescent="0.3">
      <c r="A194" s="32" t="s">
        <v>335</v>
      </c>
      <c r="B194" s="16" t="s">
        <v>88</v>
      </c>
      <c r="C194" s="16" t="s">
        <v>18</v>
      </c>
      <c r="D194" s="16" t="s">
        <v>34</v>
      </c>
      <c r="E194" s="17" t="s">
        <v>339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 x14ac:dyDescent="0.3">
      <c r="A195" s="32" t="s">
        <v>336</v>
      </c>
      <c r="B195" s="16" t="s">
        <v>88</v>
      </c>
      <c r="C195" s="16" t="s">
        <v>18</v>
      </c>
      <c r="D195" s="16" t="s">
        <v>34</v>
      </c>
      <c r="E195" s="17" t="s">
        <v>340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 x14ac:dyDescent="0.3">
      <c r="A196" s="32" t="s">
        <v>337</v>
      </c>
      <c r="B196" s="16" t="s">
        <v>88</v>
      </c>
      <c r="C196" s="16" t="s">
        <v>18</v>
      </c>
      <c r="D196" s="16" t="s">
        <v>34</v>
      </c>
      <c r="E196" s="17" t="s">
        <v>341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 x14ac:dyDescent="0.3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SUM(G198:G216)</f>
        <v>12205687.09</v>
      </c>
      <c r="H197" s="20">
        <f>SUM(H198:H216)</f>
        <v>10305687.090000002</v>
      </c>
    </row>
    <row r="198" spans="1:9" ht="143.25" customHeight="1" x14ac:dyDescent="0.3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 x14ac:dyDescent="0.3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16.25" customHeight="1" x14ac:dyDescent="0.3">
      <c r="A200" s="21" t="s">
        <v>358</v>
      </c>
      <c r="B200" s="16" t="s">
        <v>105</v>
      </c>
      <c r="C200" s="16" t="s">
        <v>22</v>
      </c>
      <c r="D200" s="16" t="s">
        <v>27</v>
      </c>
      <c r="E200" s="14" t="s">
        <v>209</v>
      </c>
      <c r="F200" s="16" t="s">
        <v>24</v>
      </c>
      <c r="G200" s="19">
        <v>24026.25</v>
      </c>
      <c r="H200" s="19">
        <v>24026.25</v>
      </c>
    </row>
    <row r="201" spans="1:9" ht="105" customHeight="1" x14ac:dyDescent="0.3">
      <c r="A201" s="30" t="s">
        <v>278</v>
      </c>
      <c r="B201" s="14" t="s">
        <v>105</v>
      </c>
      <c r="C201" s="14" t="s">
        <v>22</v>
      </c>
      <c r="D201" s="14" t="s">
        <v>35</v>
      </c>
      <c r="E201" s="17" t="s">
        <v>279</v>
      </c>
      <c r="F201" s="14" t="s">
        <v>24</v>
      </c>
      <c r="G201" s="13">
        <f>1900000+751299.67</f>
        <v>2651299.67</v>
      </c>
      <c r="H201" s="13">
        <v>0</v>
      </c>
    </row>
    <row r="202" spans="1:9" ht="138" customHeight="1" x14ac:dyDescent="0.3">
      <c r="A202" s="30" t="s">
        <v>302</v>
      </c>
      <c r="B202" s="14" t="s">
        <v>105</v>
      </c>
      <c r="C202" s="14" t="s">
        <v>22</v>
      </c>
      <c r="D202" s="14" t="s">
        <v>36</v>
      </c>
      <c r="E202" s="17" t="s">
        <v>301</v>
      </c>
      <c r="F202" s="14" t="s">
        <v>234</v>
      </c>
      <c r="G202" s="13">
        <v>3109098.55</v>
      </c>
      <c r="H202" s="13">
        <v>3109098.55</v>
      </c>
      <c r="I202" s="42"/>
    </row>
    <row r="203" spans="1:9" ht="111.75" customHeight="1" x14ac:dyDescent="0.3">
      <c r="A203" s="30" t="s">
        <v>303</v>
      </c>
      <c r="B203" s="14" t="s">
        <v>105</v>
      </c>
      <c r="C203" s="14" t="s">
        <v>22</v>
      </c>
      <c r="D203" s="14" t="s">
        <v>36</v>
      </c>
      <c r="E203" s="17" t="s">
        <v>304</v>
      </c>
      <c r="F203" s="14" t="s">
        <v>234</v>
      </c>
      <c r="G203" s="13">
        <v>1025066.51</v>
      </c>
      <c r="H203" s="13">
        <v>1025066.51</v>
      </c>
    </row>
    <row r="204" spans="1:9" ht="63.75" customHeight="1" x14ac:dyDescent="0.3">
      <c r="A204" s="21" t="s">
        <v>218</v>
      </c>
      <c r="B204" s="14" t="s">
        <v>105</v>
      </c>
      <c r="C204" s="14" t="s">
        <v>22</v>
      </c>
      <c r="D204" s="14" t="s">
        <v>36</v>
      </c>
      <c r="E204" s="22" t="s">
        <v>219</v>
      </c>
      <c r="F204" s="14" t="s">
        <v>24</v>
      </c>
      <c r="G204" s="13">
        <f>39572.78-30018</f>
        <v>9554.7799999999988</v>
      </c>
      <c r="H204" s="13">
        <v>39572.78</v>
      </c>
    </row>
    <row r="205" spans="1:9" ht="140.25" customHeight="1" x14ac:dyDescent="0.3">
      <c r="A205" s="30" t="s">
        <v>306</v>
      </c>
      <c r="B205" s="14" t="s">
        <v>105</v>
      </c>
      <c r="C205" s="14" t="s">
        <v>22</v>
      </c>
      <c r="D205" s="14" t="s">
        <v>36</v>
      </c>
      <c r="E205" s="22" t="s">
        <v>305</v>
      </c>
      <c r="F205" s="14" t="s">
        <v>24</v>
      </c>
      <c r="G205" s="13">
        <f>4860935.81-4812326.45</f>
        <v>48609.359999999404</v>
      </c>
      <c r="H205" s="13">
        <v>48609.36</v>
      </c>
    </row>
    <row r="206" spans="1:9" ht="69" customHeight="1" x14ac:dyDescent="0.3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f>184021-184021</f>
        <v>0</v>
      </c>
      <c r="H206" s="13">
        <v>184021</v>
      </c>
    </row>
    <row r="207" spans="1:9" ht="86.25" customHeight="1" x14ac:dyDescent="0.3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f>56000-56000</f>
        <v>0</v>
      </c>
      <c r="H207" s="13">
        <v>56000</v>
      </c>
    </row>
    <row r="208" spans="1:9" ht="73.5" customHeight="1" x14ac:dyDescent="0.3">
      <c r="A208" s="30" t="s">
        <v>240</v>
      </c>
      <c r="B208" s="14" t="s">
        <v>105</v>
      </c>
      <c r="C208" s="14" t="s">
        <v>27</v>
      </c>
      <c r="D208" s="14" t="s">
        <v>18</v>
      </c>
      <c r="E208" s="17" t="s">
        <v>228</v>
      </c>
      <c r="F208" s="14" t="s">
        <v>24</v>
      </c>
      <c r="G208" s="13">
        <f>402341.38-241960.65</f>
        <v>160380.73000000001</v>
      </c>
      <c r="H208" s="13">
        <v>402341.38</v>
      </c>
    </row>
    <row r="209" spans="1:8" ht="86.25" customHeight="1" x14ac:dyDescent="0.3">
      <c r="A209" s="32" t="s">
        <v>352</v>
      </c>
      <c r="B209" s="14" t="s">
        <v>105</v>
      </c>
      <c r="C209" s="14" t="s">
        <v>27</v>
      </c>
      <c r="D209" s="14" t="s">
        <v>19</v>
      </c>
      <c r="E209" s="17" t="s">
        <v>351</v>
      </c>
      <c r="F209" s="14" t="s">
        <v>24</v>
      </c>
      <c r="G209" s="13">
        <v>297960.65000000002</v>
      </c>
      <c r="H209" s="13">
        <v>0</v>
      </c>
    </row>
    <row r="210" spans="1:8" ht="92.25" customHeight="1" x14ac:dyDescent="0.3">
      <c r="A210" s="32" t="s">
        <v>353</v>
      </c>
      <c r="B210" s="14" t="s">
        <v>105</v>
      </c>
      <c r="C210" s="14" t="s">
        <v>27</v>
      </c>
      <c r="D210" s="14" t="s">
        <v>19</v>
      </c>
      <c r="E210" s="17" t="s">
        <v>354</v>
      </c>
      <c r="F210" s="14" t="s">
        <v>244</v>
      </c>
      <c r="G210" s="13">
        <v>214039</v>
      </c>
      <c r="H210" s="13">
        <v>0</v>
      </c>
    </row>
    <row r="211" spans="1:8" ht="103.5" customHeight="1" x14ac:dyDescent="0.3">
      <c r="A211" s="30" t="s">
        <v>308</v>
      </c>
      <c r="B211" s="14" t="s">
        <v>105</v>
      </c>
      <c r="C211" s="14" t="s">
        <v>27</v>
      </c>
      <c r="D211" s="14" t="s">
        <v>19</v>
      </c>
      <c r="E211" s="17" t="s">
        <v>307</v>
      </c>
      <c r="F211" s="14" t="s">
        <v>234</v>
      </c>
      <c r="G211" s="13">
        <v>400000</v>
      </c>
      <c r="H211" s="13">
        <v>400000</v>
      </c>
    </row>
    <row r="212" spans="1:8" ht="85.5" customHeight="1" x14ac:dyDescent="0.3">
      <c r="A212" s="30" t="s">
        <v>258</v>
      </c>
      <c r="B212" s="37" t="s">
        <v>256</v>
      </c>
      <c r="C212" s="37" t="s">
        <v>257</v>
      </c>
      <c r="D212" s="37" t="s">
        <v>19</v>
      </c>
      <c r="E212" s="36" t="s">
        <v>282</v>
      </c>
      <c r="F212" s="37" t="s">
        <v>24</v>
      </c>
      <c r="G212" s="13">
        <v>488038.72</v>
      </c>
      <c r="H212" s="13">
        <v>488038.72</v>
      </c>
    </row>
    <row r="213" spans="1:8" ht="85.5" customHeight="1" x14ac:dyDescent="0.3">
      <c r="A213" s="40" t="s">
        <v>287</v>
      </c>
      <c r="B213" s="39" t="s">
        <v>105</v>
      </c>
      <c r="C213" s="39" t="s">
        <v>27</v>
      </c>
      <c r="D213" s="39" t="s">
        <v>19</v>
      </c>
      <c r="E213" s="36" t="s">
        <v>286</v>
      </c>
      <c r="F213" s="39" t="s">
        <v>24</v>
      </c>
      <c r="G213" s="13">
        <f>415458.81-315458.81</f>
        <v>100000</v>
      </c>
      <c r="H213" s="13">
        <v>415458.81</v>
      </c>
    </row>
    <row r="214" spans="1:8" ht="67.5" customHeight="1" x14ac:dyDescent="0.3">
      <c r="A214" s="30" t="s">
        <v>185</v>
      </c>
      <c r="B214" s="25" t="s">
        <v>105</v>
      </c>
      <c r="C214" s="25" t="s">
        <v>27</v>
      </c>
      <c r="D214" s="25" t="s">
        <v>19</v>
      </c>
      <c r="E214" s="24" t="s">
        <v>186</v>
      </c>
      <c r="F214" s="25" t="s">
        <v>24</v>
      </c>
      <c r="G214" s="13">
        <f>120000-120000</f>
        <v>0</v>
      </c>
      <c r="H214" s="13">
        <v>120000</v>
      </c>
    </row>
    <row r="215" spans="1:8" ht="87.75" customHeight="1" x14ac:dyDescent="0.3">
      <c r="A215" s="30" t="s">
        <v>221</v>
      </c>
      <c r="B215" s="14" t="s">
        <v>105</v>
      </c>
      <c r="C215" s="14" t="s">
        <v>27</v>
      </c>
      <c r="D215" s="14" t="s">
        <v>40</v>
      </c>
      <c r="E215" s="17" t="s">
        <v>187</v>
      </c>
      <c r="F215" s="14" t="s">
        <v>24</v>
      </c>
      <c r="G215" s="13">
        <f>271574.85-100000</f>
        <v>171574.84999999998</v>
      </c>
      <c r="H215" s="13">
        <v>271574.84999999998</v>
      </c>
    </row>
    <row r="216" spans="1:8" ht="65.25" customHeight="1" x14ac:dyDescent="0.3">
      <c r="A216" s="30" t="s">
        <v>222</v>
      </c>
      <c r="B216" s="14" t="s">
        <v>105</v>
      </c>
      <c r="C216" s="14" t="s">
        <v>27</v>
      </c>
      <c r="D216" s="14" t="s">
        <v>40</v>
      </c>
      <c r="E216" s="17" t="s">
        <v>220</v>
      </c>
      <c r="F216" s="14" t="s">
        <v>24</v>
      </c>
      <c r="G216" s="13">
        <f>331924.8-215840.86</f>
        <v>116083.94</v>
      </c>
      <c r="H216" s="13">
        <v>331924.8</v>
      </c>
    </row>
    <row r="217" spans="1:8" s="7" customFormat="1" ht="35.25" customHeight="1" x14ac:dyDescent="0.25">
      <c r="A217" s="10" t="s">
        <v>254</v>
      </c>
      <c r="B217" s="15"/>
      <c r="C217" s="15"/>
      <c r="D217" s="15"/>
      <c r="E217" s="15"/>
      <c r="F217" s="15"/>
      <c r="G217" s="12">
        <f>G197+G188+G175+G115+G109+G101+G28</f>
        <v>226422866.61000004</v>
      </c>
      <c r="H217" s="12">
        <f>H197+H188+H175+H115+H109+H101+H28</f>
        <v>221909312.25</v>
      </c>
    </row>
    <row r="218" spans="1:8" s="5" customFormat="1" ht="24" customHeight="1" x14ac:dyDescent="0.3">
      <c r="A218" s="8"/>
      <c r="B218" s="9"/>
      <c r="C218" s="9"/>
      <c r="D218" s="9"/>
      <c r="E218" s="9"/>
      <c r="F218" s="9"/>
      <c r="H218" s="43" t="s">
        <v>342</v>
      </c>
    </row>
    <row r="219" spans="1:8" s="5" customFormat="1" x14ac:dyDescent="0.3">
      <c r="A219" s="1"/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2021-12-27T12:52:11Z</dcterms:modified>
</cp:coreProperties>
</file>