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 2021 ксо район\1 квартал 2021\"/>
    </mc:Choice>
  </mc:AlternateContent>
  <bookViews>
    <workbookView xWindow="0" yWindow="0" windowWidth="28800" windowHeight="12432"/>
  </bookViews>
  <sheets>
    <sheet name="Расходы" sheetId="3" r:id="rId1"/>
  </sheets>
  <definedNames>
    <definedName name="_xlnm.Print_Titles" localSheetId="0">Расходы!$2:$6</definedName>
  </definedNames>
  <calcPr calcId="152511"/>
</workbook>
</file>

<file path=xl/calcChain.xml><?xml version="1.0" encoding="utf-8"?>
<calcChain xmlns="http://schemas.openxmlformats.org/spreadsheetml/2006/main">
  <c r="D7" i="3" l="1"/>
  <c r="C7" i="3"/>
  <c r="D41" i="3"/>
  <c r="C41" i="3"/>
  <c r="D37" i="3"/>
  <c r="E37" i="3" s="1"/>
  <c r="C37" i="3"/>
  <c r="D35" i="3"/>
  <c r="C35" i="3"/>
  <c r="D28" i="3"/>
  <c r="C28" i="3"/>
  <c r="D24" i="3"/>
  <c r="C24" i="3"/>
  <c r="D19" i="3"/>
  <c r="C19" i="3"/>
  <c r="D17" i="3"/>
  <c r="C17" i="3"/>
  <c r="E17" i="3" s="1"/>
  <c r="D9" i="3"/>
  <c r="C9" i="3"/>
  <c r="E9" i="3"/>
  <c r="E10" i="3"/>
  <c r="E11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8" i="3"/>
  <c r="E40" i="3"/>
  <c r="E41" i="3"/>
  <c r="E42" i="3"/>
  <c r="E7" i="3"/>
</calcChain>
</file>

<file path=xl/sharedStrings.xml><?xml version="1.0" encoding="utf-8"?>
<sst xmlns="http://schemas.openxmlformats.org/spreadsheetml/2006/main" count="83" uniqueCount="83">
  <si>
    <t>1</t>
  </si>
  <si>
    <t>2</t>
  </si>
  <si>
    <t>3</t>
  </si>
  <si>
    <t>4</t>
  </si>
  <si>
    <t>5</t>
  </si>
  <si>
    <t>х</t>
  </si>
  <si>
    <t xml:space="preserve">в том числе: </t>
  </si>
  <si>
    <t>Расходы бюджета - ИТОГО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</si>
  <si>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</si>
  <si>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</si>
  <si>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</si>
  <si>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</si>
  <si>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</si>
  <si>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</si>
  <si>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</si>
  <si>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</si>
  <si>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</si>
  <si>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</si>
  <si>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</si>
  <si>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</si>
  <si>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</si>
  <si>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</si>
  <si>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</si>
  <si>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</si>
  <si>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</si>
  <si>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</si>
  <si>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</si>
  <si>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</si>
  <si>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</si>
  <si>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</si>
  <si>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</si>
  <si>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</si>
  <si>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</si>
  <si>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</si>
  <si>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</si>
  <si>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</si>
  <si>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</si>
  <si>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</si>
  <si>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</si>
  <si>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</si>
  <si>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</si>
  <si>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</si>
  <si>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</si>
  <si>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</si>
  <si>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</si>
  <si>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</si>
  <si>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</si>
  <si>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</si>
  <si>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</si>
  <si>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</si>
  <si>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</si>
  <si>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</si>
  <si>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</si>
  <si>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</si>
  <si>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</si>
  <si>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</si>
  <si>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</si>
  <si>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</si>
  <si>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</si>
  <si>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</si>
  <si>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</si>
  <si>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</si>
  <si>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</si>
  <si>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</si>
  <si>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</si>
  <si>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</si>
  <si>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</si>
  <si>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</si>
  <si>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</si>
  <si>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</si>
  <si>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</si>
  <si>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</si>
  <si>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</si>
  <si>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</si>
  <si>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</si>
  <si>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</si>
  <si>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>Таблица № 2</t>
  </si>
  <si>
    <t xml:space="preserve">Наименование показателя
</t>
  </si>
  <si>
    <t xml:space="preserve">Код расхода по бюджетной классификации
</t>
  </si>
  <si>
    <t xml:space="preserve">Утвержденные бюджетные назначения (руб.)
</t>
  </si>
  <si>
    <t>Процент исполнения (%)</t>
  </si>
  <si>
    <t xml:space="preserve">Исполнено за 1 квартал 2021 года (руб.)
</t>
  </si>
  <si>
    <t>Расходы бюджета Южского муниципального района по разделам и подразделам классификации расходов бюджетов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</si>
</sst>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17" fillId="0" borderId="0" xfId="0" applyFont="1" applyProtection="1">
      <protection locked="0"/>
    </xf>
    <xf numFmtId="0" fontId="18" fillId="0" borderId="1" xfId="55" applyNumberFormat="1" applyFont="1" applyProtection="1">
      <alignment horizontal="left" wrapText="1"/>
    </xf>
    <xf numFmtId="49" fontId="18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4" fillId="0" borderId="1" xfId="10" applyNumberFormat="1" applyBorder="1" applyProtection="1"/>
    <xf numFmtId="0" fontId="4" fillId="0" borderId="1" xfId="15" applyNumberFormat="1" applyBorder="1" applyProtection="1"/>
    <xf numFmtId="0" fontId="18" fillId="0" borderId="1" xfId="58" applyNumberFormat="1" applyFont="1" applyBorder="1" applyProtection="1">
      <alignment horizontal="left"/>
    </xf>
    <xf numFmtId="49" fontId="18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8" fillId="0" borderId="46" xfId="35" applyNumberFormat="1" applyFont="1" applyBorder="1" applyProtection="1">
      <alignment horizontal="center" vertical="center" wrapText="1"/>
    </xf>
    <xf numFmtId="49" fontId="18" fillId="0" borderId="46" xfId="36" applyNumberFormat="1" applyFont="1" applyBorder="1" applyProtection="1">
      <alignment horizontal="center" vertical="center" wrapText="1"/>
    </xf>
    <xf numFmtId="0" fontId="4" fillId="0" borderId="1" xfId="5" applyNumberFormat="1" applyBorder="1" applyProtection="1"/>
    <xf numFmtId="0" fontId="4" fillId="0" borderId="1" xfId="77" applyNumberFormat="1" applyBorder="1" applyProtection="1"/>
    <xf numFmtId="0" fontId="6" fillId="0" borderId="1" xfId="52" applyNumberFormat="1" applyBorder="1" applyProtection="1"/>
    <xf numFmtId="0" fontId="6" fillId="0" borderId="1" xfId="18" applyNumberFormat="1" applyBorder="1" applyProtection="1"/>
    <xf numFmtId="0" fontId="6" fillId="2" borderId="1" xfId="54" applyNumberFormat="1" applyBorder="1" applyProtection="1"/>
    <xf numFmtId="0" fontId="6" fillId="0" borderId="48" xfId="69" applyNumberFormat="1" applyBorder="1" applyProtection="1"/>
    <xf numFmtId="0" fontId="6" fillId="0" borderId="48" xfId="70" applyNumberFormat="1" applyBorder="1" applyProtection="1"/>
    <xf numFmtId="49" fontId="18" fillId="0" borderId="46" xfId="50" applyNumberFormat="1" applyFont="1" applyBorder="1" applyAlignment="1" applyProtection="1">
      <alignment horizontal="left" vertical="center"/>
    </xf>
    <xf numFmtId="4" fontId="18" fillId="0" borderId="46" xfId="65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" fontId="18" fillId="0" borderId="46" xfId="40" applyNumberFormat="1" applyFont="1" applyBorder="1" applyAlignment="1" applyProtection="1">
      <alignment horizontal="center" vertical="center"/>
    </xf>
    <xf numFmtId="0" fontId="18" fillId="0" borderId="46" xfId="43" applyNumberFormat="1" applyFont="1" applyBorder="1" applyAlignment="1" applyProtection="1">
      <alignment horizontal="justify" vertical="center" wrapText="1"/>
    </xf>
    <xf numFmtId="0" fontId="18" fillId="0" borderId="46" xfId="48" applyNumberFormat="1" applyFont="1" applyBorder="1" applyAlignment="1" applyProtection="1">
      <alignment horizontal="justify" vertical="center" wrapText="1"/>
    </xf>
    <xf numFmtId="49" fontId="18" fillId="0" borderId="46" xfId="35" applyFont="1" applyBorder="1" applyAlignment="1">
      <alignment horizontal="center" vertical="top" wrapText="1"/>
    </xf>
    <xf numFmtId="49" fontId="18" fillId="0" borderId="47" xfId="35" applyFont="1" applyBorder="1" applyAlignment="1">
      <alignment horizontal="center" vertical="top" wrapText="1"/>
    </xf>
    <xf numFmtId="0" fontId="19" fillId="0" borderId="46" xfId="62" applyNumberFormat="1" applyFont="1" applyBorder="1" applyAlignment="1" applyProtection="1">
      <alignment horizontal="justify" vertical="center" wrapText="1"/>
    </xf>
    <xf numFmtId="49" fontId="19" fillId="0" borderId="46" xfId="63" applyNumberFormat="1" applyFont="1" applyBorder="1" applyAlignment="1" applyProtection="1">
      <alignment horizontal="center" vertical="center" wrapText="1"/>
    </xf>
    <xf numFmtId="4" fontId="19" fillId="0" borderId="46" xfId="64" applyNumberFormat="1" applyFont="1" applyBorder="1" applyAlignment="1" applyProtection="1">
      <alignment horizontal="center" vertical="center"/>
    </xf>
    <xf numFmtId="4" fontId="19" fillId="0" borderId="46" xfId="65" applyNumberFormat="1" applyFont="1" applyBorder="1" applyAlignment="1" applyProtection="1">
      <alignment horizontal="center" vertical="center"/>
    </xf>
    <xf numFmtId="0" fontId="19" fillId="0" borderId="46" xfId="48" applyNumberFormat="1" applyFont="1" applyBorder="1" applyAlignment="1" applyProtection="1">
      <alignment horizontal="justify" vertical="center" wrapText="1"/>
    </xf>
    <xf numFmtId="4" fontId="19" fillId="0" borderId="46" xfId="40" applyNumberFormat="1" applyFont="1" applyBorder="1" applyAlignment="1" applyProtection="1">
      <alignment horizontal="center" vertical="center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7" xfId="35" applyNumberFormat="1" applyFont="1" applyBorder="1" applyAlignment="1" applyProtection="1">
      <alignment horizontal="center" wrapText="1"/>
    </xf>
    <xf numFmtId="0" fontId="19" fillId="0" borderId="1" xfId="1" applyNumberFormat="1" applyFont="1" applyAlignment="1" applyProtection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zoomScaleSheetLayoutView="100" workbookViewId="0">
      <selection activeCell="B5" sqref="B5"/>
    </sheetView>
  </sheetViews>
  <sheetFormatPr defaultColWidth="9.109375" defaultRowHeight="14.4" x14ac:dyDescent="0.3"/>
  <cols>
    <col min="1" max="1" width="68.5546875" style="1" customWidth="1"/>
    <col min="2" max="2" width="34.6640625" style="1" customWidth="1"/>
    <col min="3" max="3" width="23.6640625" style="1" customWidth="1"/>
    <col min="4" max="4" width="19.5546875" style="1" customWidth="1"/>
    <col min="5" max="5" width="15.88671875" style="1" customWidth="1"/>
    <col min="6" max="6" width="9.6640625" style="1" customWidth="1"/>
    <col min="7" max="16384" width="9.109375" style="1"/>
  </cols>
  <sheetData>
    <row r="1" spans="1:6" ht="18" x14ac:dyDescent="0.35">
      <c r="A1" s="3"/>
      <c r="B1" s="3"/>
      <c r="C1" s="3"/>
      <c r="D1" s="3"/>
      <c r="E1" s="3" t="s">
        <v>76</v>
      </c>
    </row>
    <row r="2" spans="1:6" ht="15" customHeight="1" x14ac:dyDescent="0.35">
      <c r="A2" s="4"/>
      <c r="B2" s="5"/>
      <c r="C2" s="5"/>
      <c r="D2" s="6"/>
      <c r="E2" s="6"/>
      <c r="F2" s="2"/>
    </row>
    <row r="3" spans="1:6" ht="42" customHeight="1" x14ac:dyDescent="0.3">
      <c r="A3" s="37" t="s">
        <v>82</v>
      </c>
      <c r="B3" s="37"/>
      <c r="C3" s="37"/>
      <c r="D3" s="37"/>
      <c r="E3" s="37"/>
      <c r="F3" s="2"/>
    </row>
    <row r="4" spans="1:6" ht="12.9" customHeight="1" x14ac:dyDescent="0.35">
      <c r="A4" s="9"/>
      <c r="B4" s="9"/>
      <c r="C4" s="10"/>
      <c r="D4" s="11"/>
      <c r="E4" s="11"/>
      <c r="F4" s="2"/>
    </row>
    <row r="5" spans="1:6" ht="87" customHeight="1" x14ac:dyDescent="0.35">
      <c r="A5" s="36" t="s">
        <v>77</v>
      </c>
      <c r="B5" s="36" t="s">
        <v>78</v>
      </c>
      <c r="C5" s="27" t="s">
        <v>79</v>
      </c>
      <c r="D5" s="27" t="s">
        <v>81</v>
      </c>
      <c r="E5" s="28" t="s">
        <v>80</v>
      </c>
      <c r="F5" s="7"/>
    </row>
    <row r="6" spans="1:6" ht="20.25" customHeight="1" x14ac:dyDescent="0.3">
      <c r="A6" s="12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7"/>
    </row>
    <row r="7" spans="1:6" ht="30" customHeight="1" x14ac:dyDescent="0.3">
      <c r="A7" s="29" t="s">
        <v>7</v>
      </c>
      <c r="B7" s="30" t="s">
        <v>5</v>
      </c>
      <c r="C7" s="31">
        <f>C9+C17+C19+C24+C28+C35+C37+C41</f>
        <v>374658283.29000008</v>
      </c>
      <c r="D7" s="31">
        <f>D9+D17+D19+D24+D28+D35+D37+D41</f>
        <v>74256688.890000015</v>
      </c>
      <c r="E7" s="32">
        <f>D7/C7*100</f>
        <v>19.819844429416353</v>
      </c>
      <c r="F7" s="8"/>
    </row>
    <row r="8" spans="1:6" ht="21.75" customHeight="1" x14ac:dyDescent="0.3">
      <c r="A8" s="25" t="s">
        <v>6</v>
      </c>
      <c r="B8" s="21"/>
      <c r="C8" s="23"/>
      <c r="D8" s="23"/>
      <c r="E8" s="22"/>
      <c r="F8" s="8"/>
    </row>
    <row r="9" spans="1:6" ht="34.5" customHeight="1" x14ac:dyDescent="0.3">
      <c r="A9" s="33" t="s">
        <v>8</v>
      </c>
      <c r="B9" s="35" t="s">
        <v>9</v>
      </c>
      <c r="C9" s="34">
        <f>SUM(C10:C16)</f>
        <v>62538021.359999999</v>
      </c>
      <c r="D9" s="34">
        <f>SUM(D10:D16)</f>
        <v>12807409.629999999</v>
      </c>
      <c r="E9" s="32">
        <f t="shared" ref="E9:E42" si="0">D9/C9*100</f>
        <v>20.479396935624443</v>
      </c>
      <c r="F9" s="8"/>
    </row>
    <row r="10" spans="1:6" ht="55.5" customHeight="1" x14ac:dyDescent="0.3">
      <c r="A10" s="26" t="s">
        <v>10</v>
      </c>
      <c r="B10" s="23" t="s">
        <v>11</v>
      </c>
      <c r="C10" s="24">
        <v>1178971.75</v>
      </c>
      <c r="D10" s="24">
        <v>319878.58</v>
      </c>
      <c r="E10" s="22">
        <f t="shared" si="0"/>
        <v>27.131997013499266</v>
      </c>
      <c r="F10" s="8"/>
    </row>
    <row r="11" spans="1:6" ht="79.5" customHeight="1" x14ac:dyDescent="0.3">
      <c r="A11" s="26" t="s">
        <v>12</v>
      </c>
      <c r="B11" s="23" t="s">
        <v>13</v>
      </c>
      <c r="C11" s="24">
        <v>2977229.68</v>
      </c>
      <c r="D11" s="24">
        <v>637635.80000000005</v>
      </c>
      <c r="E11" s="22">
        <f t="shared" si="0"/>
        <v>21.417084623447661</v>
      </c>
      <c r="F11" s="8"/>
    </row>
    <row r="12" spans="1:6" ht="85.5" customHeight="1" x14ac:dyDescent="0.3">
      <c r="A12" s="26" t="s">
        <v>14</v>
      </c>
      <c r="B12" s="23" t="s">
        <v>15</v>
      </c>
      <c r="C12" s="24">
        <v>19900491.390000001</v>
      </c>
      <c r="D12" s="24">
        <v>4055724.3</v>
      </c>
      <c r="E12" s="22">
        <f t="shared" si="0"/>
        <v>20.380020877464371</v>
      </c>
      <c r="F12" s="8"/>
    </row>
    <row r="13" spans="1:6" ht="31.5" customHeight="1" x14ac:dyDescent="0.3">
      <c r="A13" s="26" t="s">
        <v>16</v>
      </c>
      <c r="B13" s="23" t="s">
        <v>17</v>
      </c>
      <c r="C13" s="24">
        <v>12261.36</v>
      </c>
      <c r="D13" s="24">
        <v>0</v>
      </c>
      <c r="E13" s="22">
        <f t="shared" si="0"/>
        <v>0</v>
      </c>
      <c r="F13" s="8"/>
    </row>
    <row r="14" spans="1:6" ht="68.25" customHeight="1" x14ac:dyDescent="0.3">
      <c r="A14" s="26" t="s">
        <v>18</v>
      </c>
      <c r="B14" s="23" t="s">
        <v>19</v>
      </c>
      <c r="C14" s="24">
        <v>9851793.25</v>
      </c>
      <c r="D14" s="24">
        <v>2154841.04</v>
      </c>
      <c r="E14" s="22">
        <f t="shared" si="0"/>
        <v>21.872576751445731</v>
      </c>
      <c r="F14" s="8"/>
    </row>
    <row r="15" spans="1:6" ht="33.75" customHeight="1" x14ac:dyDescent="0.3">
      <c r="A15" s="26" t="s">
        <v>20</v>
      </c>
      <c r="B15" s="23" t="s">
        <v>21</v>
      </c>
      <c r="C15" s="24">
        <v>300000</v>
      </c>
      <c r="D15" s="24">
        <v>0</v>
      </c>
      <c r="E15" s="22">
        <f t="shared" si="0"/>
        <v>0</v>
      </c>
      <c r="F15" s="8"/>
    </row>
    <row r="16" spans="1:6" ht="30" customHeight="1" x14ac:dyDescent="0.3">
      <c r="A16" s="26" t="s">
        <v>22</v>
      </c>
      <c r="B16" s="23" t="s">
        <v>23</v>
      </c>
      <c r="C16" s="24">
        <v>28317273.93</v>
      </c>
      <c r="D16" s="24">
        <v>5639329.9100000001</v>
      </c>
      <c r="E16" s="22">
        <f t="shared" si="0"/>
        <v>19.914805090138138</v>
      </c>
      <c r="F16" s="8"/>
    </row>
    <row r="17" spans="1:6" ht="57" customHeight="1" x14ac:dyDescent="0.3">
      <c r="A17" s="33" t="s">
        <v>24</v>
      </c>
      <c r="B17" s="35" t="s">
        <v>25</v>
      </c>
      <c r="C17" s="34">
        <f>C18</f>
        <v>649880.11</v>
      </c>
      <c r="D17" s="34">
        <f>D18</f>
        <v>63528</v>
      </c>
      <c r="E17" s="32">
        <f t="shared" si="0"/>
        <v>9.7753414856780285</v>
      </c>
      <c r="F17" s="8"/>
    </row>
    <row r="18" spans="1:6" ht="32.25" customHeight="1" x14ac:dyDescent="0.3">
      <c r="A18" s="26" t="s">
        <v>26</v>
      </c>
      <c r="B18" s="23" t="s">
        <v>27</v>
      </c>
      <c r="C18" s="24">
        <v>649880.11</v>
      </c>
      <c r="D18" s="24">
        <v>63528</v>
      </c>
      <c r="E18" s="22">
        <f t="shared" si="0"/>
        <v>9.7753414856780285</v>
      </c>
      <c r="F18" s="8"/>
    </row>
    <row r="19" spans="1:6" ht="29.25" customHeight="1" x14ac:dyDescent="0.3">
      <c r="A19" s="33" t="s">
        <v>28</v>
      </c>
      <c r="B19" s="35" t="s">
        <v>29</v>
      </c>
      <c r="C19" s="34">
        <f>SUM(C20:C23)</f>
        <v>13223401.32</v>
      </c>
      <c r="D19" s="34">
        <f>SUM(D20:D23)</f>
        <v>2088623.6099999999</v>
      </c>
      <c r="E19" s="32">
        <f t="shared" si="0"/>
        <v>15.794904498897866</v>
      </c>
      <c r="F19" s="8"/>
    </row>
    <row r="20" spans="1:6" ht="30.75" customHeight="1" x14ac:dyDescent="0.3">
      <c r="A20" s="26" t="s">
        <v>30</v>
      </c>
      <c r="B20" s="23" t="s">
        <v>31</v>
      </c>
      <c r="C20" s="24">
        <v>266795.93</v>
      </c>
      <c r="D20" s="24">
        <v>0</v>
      </c>
      <c r="E20" s="22">
        <f t="shared" si="0"/>
        <v>0</v>
      </c>
      <c r="F20" s="8"/>
    </row>
    <row r="21" spans="1:6" ht="35.25" customHeight="1" x14ac:dyDescent="0.3">
      <c r="A21" s="26" t="s">
        <v>32</v>
      </c>
      <c r="B21" s="23" t="s">
        <v>33</v>
      </c>
      <c r="C21" s="24">
        <v>2495743.73</v>
      </c>
      <c r="D21" s="24">
        <v>513001.93</v>
      </c>
      <c r="E21" s="22">
        <f t="shared" si="0"/>
        <v>20.555072375159288</v>
      </c>
      <c r="F21" s="8"/>
    </row>
    <row r="22" spans="1:6" ht="40.5" customHeight="1" x14ac:dyDescent="0.3">
      <c r="A22" s="26" t="s">
        <v>34</v>
      </c>
      <c r="B22" s="23" t="s">
        <v>35</v>
      </c>
      <c r="C22" s="24">
        <v>9914446.5199999996</v>
      </c>
      <c r="D22" s="24">
        <v>1567621.68</v>
      </c>
      <c r="E22" s="22">
        <f t="shared" si="0"/>
        <v>15.81148959589123</v>
      </c>
      <c r="F22" s="8"/>
    </row>
    <row r="23" spans="1:6" ht="39.75" customHeight="1" x14ac:dyDescent="0.3">
      <c r="A23" s="26" t="s">
        <v>36</v>
      </c>
      <c r="B23" s="23" t="s">
        <v>37</v>
      </c>
      <c r="C23" s="24">
        <v>546415.14</v>
      </c>
      <c r="D23" s="24">
        <v>8000</v>
      </c>
      <c r="E23" s="22">
        <f t="shared" si="0"/>
        <v>1.4640882754456619</v>
      </c>
      <c r="F23" s="8"/>
    </row>
    <row r="24" spans="1:6" ht="29.25" customHeight="1" x14ac:dyDescent="0.3">
      <c r="A24" s="33" t="s">
        <v>38</v>
      </c>
      <c r="B24" s="35" t="s">
        <v>39</v>
      </c>
      <c r="C24" s="34">
        <f>SUM(C25:C27)</f>
        <v>15804539.650000002</v>
      </c>
      <c r="D24" s="34">
        <f>SUM(D25:D27)</f>
        <v>1143680.58</v>
      </c>
      <c r="E24" s="32">
        <f t="shared" si="0"/>
        <v>7.2364055222576509</v>
      </c>
      <c r="F24" s="8"/>
    </row>
    <row r="25" spans="1:6" ht="26.25" customHeight="1" x14ac:dyDescent="0.3">
      <c r="A25" s="26" t="s">
        <v>40</v>
      </c>
      <c r="B25" s="23" t="s">
        <v>41</v>
      </c>
      <c r="C25" s="24">
        <v>812341.38</v>
      </c>
      <c r="D25" s="24">
        <v>79246.73</v>
      </c>
      <c r="E25" s="22">
        <f t="shared" si="0"/>
        <v>9.7553481764033734</v>
      </c>
      <c r="F25" s="8"/>
    </row>
    <row r="26" spans="1:6" ht="30.75" customHeight="1" x14ac:dyDescent="0.3">
      <c r="A26" s="26" t="s">
        <v>42</v>
      </c>
      <c r="B26" s="23" t="s">
        <v>43</v>
      </c>
      <c r="C26" s="24">
        <v>11777053.460000001</v>
      </c>
      <c r="D26" s="24">
        <v>921778.51</v>
      </c>
      <c r="E26" s="22">
        <f t="shared" si="0"/>
        <v>7.8269026554966477</v>
      </c>
      <c r="F26" s="8"/>
    </row>
    <row r="27" spans="1:6" ht="27.75" customHeight="1" x14ac:dyDescent="0.3">
      <c r="A27" s="26" t="s">
        <v>44</v>
      </c>
      <c r="B27" s="23" t="s">
        <v>45</v>
      </c>
      <c r="C27" s="24">
        <v>3215144.81</v>
      </c>
      <c r="D27" s="24">
        <v>142655.34</v>
      </c>
      <c r="E27" s="22">
        <f t="shared" si="0"/>
        <v>4.4369802428898995</v>
      </c>
      <c r="F27" s="8"/>
    </row>
    <row r="28" spans="1:6" ht="27.75" customHeight="1" x14ac:dyDescent="0.3">
      <c r="A28" s="33" t="s">
        <v>46</v>
      </c>
      <c r="B28" s="35" t="s">
        <v>47</v>
      </c>
      <c r="C28" s="34">
        <f>SUM(C29:C34)</f>
        <v>254186986.50000003</v>
      </c>
      <c r="D28" s="34">
        <f>SUM(D29:D34)</f>
        <v>53487531.500000007</v>
      </c>
      <c r="E28" s="32">
        <f t="shared" si="0"/>
        <v>21.042592398804807</v>
      </c>
      <c r="F28" s="8"/>
    </row>
    <row r="29" spans="1:6" ht="31.5" customHeight="1" x14ac:dyDescent="0.3">
      <c r="A29" s="26" t="s">
        <v>48</v>
      </c>
      <c r="B29" s="23" t="s">
        <v>49</v>
      </c>
      <c r="C29" s="24">
        <v>68961302.010000005</v>
      </c>
      <c r="D29" s="24">
        <v>16550250</v>
      </c>
      <c r="E29" s="22">
        <f t="shared" si="0"/>
        <v>23.999329359529877</v>
      </c>
      <c r="F29" s="8"/>
    </row>
    <row r="30" spans="1:6" ht="31.5" customHeight="1" x14ac:dyDescent="0.3">
      <c r="A30" s="26" t="s">
        <v>50</v>
      </c>
      <c r="B30" s="23" t="s">
        <v>51</v>
      </c>
      <c r="C30" s="24">
        <v>150024543.78999999</v>
      </c>
      <c r="D30" s="24">
        <v>29417722.620000001</v>
      </c>
      <c r="E30" s="22">
        <f t="shared" si="0"/>
        <v>19.608606616513413</v>
      </c>
      <c r="F30" s="8"/>
    </row>
    <row r="31" spans="1:6" ht="28.5" customHeight="1" x14ac:dyDescent="0.3">
      <c r="A31" s="26" t="s">
        <v>52</v>
      </c>
      <c r="B31" s="23" t="s">
        <v>53</v>
      </c>
      <c r="C31" s="24">
        <v>19358046.920000002</v>
      </c>
      <c r="D31" s="24">
        <v>4759842</v>
      </c>
      <c r="E31" s="22">
        <f t="shared" si="0"/>
        <v>24.58844128062481</v>
      </c>
      <c r="F31" s="8"/>
    </row>
    <row r="32" spans="1:6" ht="48.75" customHeight="1" x14ac:dyDescent="0.3">
      <c r="A32" s="26" t="s">
        <v>54</v>
      </c>
      <c r="B32" s="23" t="s">
        <v>55</v>
      </c>
      <c r="C32" s="24">
        <v>120000</v>
      </c>
      <c r="D32" s="24">
        <v>9800</v>
      </c>
      <c r="E32" s="22">
        <f t="shared" si="0"/>
        <v>8.1666666666666661</v>
      </c>
      <c r="F32" s="8"/>
    </row>
    <row r="33" spans="1:6" ht="30" customHeight="1" x14ac:dyDescent="0.3">
      <c r="A33" s="26" t="s">
        <v>56</v>
      </c>
      <c r="B33" s="23" t="s">
        <v>57</v>
      </c>
      <c r="C33" s="24">
        <v>1290087</v>
      </c>
      <c r="D33" s="24">
        <v>42300</v>
      </c>
      <c r="E33" s="22">
        <f t="shared" si="0"/>
        <v>3.2788486357896796</v>
      </c>
      <c r="F33" s="8"/>
    </row>
    <row r="34" spans="1:6" ht="37.5" customHeight="1" x14ac:dyDescent="0.3">
      <c r="A34" s="26" t="s">
        <v>58</v>
      </c>
      <c r="B34" s="23" t="s">
        <v>59</v>
      </c>
      <c r="C34" s="24">
        <v>14433006.779999999</v>
      </c>
      <c r="D34" s="24">
        <v>2707616.88</v>
      </c>
      <c r="E34" s="22">
        <f t="shared" si="0"/>
        <v>18.759894741766345</v>
      </c>
      <c r="F34" s="8"/>
    </row>
    <row r="35" spans="1:6" ht="33.75" customHeight="1" x14ac:dyDescent="0.3">
      <c r="A35" s="33" t="s">
        <v>60</v>
      </c>
      <c r="B35" s="35" t="s">
        <v>61</v>
      </c>
      <c r="C35" s="34">
        <f>C36</f>
        <v>21119745.219999999</v>
      </c>
      <c r="D35" s="34">
        <f>D36</f>
        <v>3606477.95</v>
      </c>
      <c r="E35" s="32">
        <f t="shared" si="0"/>
        <v>17.076332656630409</v>
      </c>
      <c r="F35" s="8"/>
    </row>
    <row r="36" spans="1:6" ht="28.5" customHeight="1" x14ac:dyDescent="0.3">
      <c r="A36" s="26" t="s">
        <v>62</v>
      </c>
      <c r="B36" s="23" t="s">
        <v>63</v>
      </c>
      <c r="C36" s="24">
        <v>21119745.219999999</v>
      </c>
      <c r="D36" s="24">
        <v>3606477.95</v>
      </c>
      <c r="E36" s="22">
        <f t="shared" si="0"/>
        <v>17.076332656630409</v>
      </c>
      <c r="F36" s="8"/>
    </row>
    <row r="37" spans="1:6" ht="30" customHeight="1" x14ac:dyDescent="0.3">
      <c r="A37" s="33" t="s">
        <v>64</v>
      </c>
      <c r="B37" s="35" t="s">
        <v>65</v>
      </c>
      <c r="C37" s="34">
        <f>SUM(C38:C40)</f>
        <v>4342055.29</v>
      </c>
      <c r="D37" s="34">
        <f>SUM(D38:D40)</f>
        <v>523368.56000000006</v>
      </c>
      <c r="E37" s="32">
        <f t="shared" si="0"/>
        <v>12.053475256414805</v>
      </c>
      <c r="F37" s="8"/>
    </row>
    <row r="38" spans="1:6" ht="28.5" customHeight="1" x14ac:dyDescent="0.3">
      <c r="A38" s="26" t="s">
        <v>66</v>
      </c>
      <c r="B38" s="23" t="s">
        <v>67</v>
      </c>
      <c r="C38" s="24">
        <v>1562099.33</v>
      </c>
      <c r="D38" s="24">
        <v>377667.84000000003</v>
      </c>
      <c r="E38" s="22">
        <f t="shared" si="0"/>
        <v>24.176941424077047</v>
      </c>
      <c r="F38" s="8"/>
    </row>
    <row r="39" spans="1:6" ht="28.5" customHeight="1" x14ac:dyDescent="0.3">
      <c r="A39" s="26" t="s">
        <v>68</v>
      </c>
      <c r="B39" s="23" t="s">
        <v>69</v>
      </c>
      <c r="C39" s="24">
        <v>177260</v>
      </c>
      <c r="D39" s="24">
        <v>0</v>
      </c>
      <c r="E39" s="22">
        <v>0</v>
      </c>
      <c r="F39" s="8"/>
    </row>
    <row r="40" spans="1:6" ht="34.5" customHeight="1" x14ac:dyDescent="0.3">
      <c r="A40" s="26" t="s">
        <v>70</v>
      </c>
      <c r="B40" s="23" t="s">
        <v>71</v>
      </c>
      <c r="C40" s="24">
        <v>2602695.96</v>
      </c>
      <c r="D40" s="24">
        <v>145700.72</v>
      </c>
      <c r="E40" s="22">
        <f t="shared" si="0"/>
        <v>5.5980691651744063</v>
      </c>
      <c r="F40" s="8"/>
    </row>
    <row r="41" spans="1:6" ht="30.75" customHeight="1" x14ac:dyDescent="0.3">
      <c r="A41" s="33" t="s">
        <v>72</v>
      </c>
      <c r="B41" s="35" t="s">
        <v>73</v>
      </c>
      <c r="C41" s="34">
        <f>C42</f>
        <v>2793653.84</v>
      </c>
      <c r="D41" s="34">
        <f>D42</f>
        <v>536069.06000000006</v>
      </c>
      <c r="E41" s="32">
        <f t="shared" si="0"/>
        <v>19.188814745924287</v>
      </c>
      <c r="F41" s="8"/>
    </row>
    <row r="42" spans="1:6" ht="27" customHeight="1" x14ac:dyDescent="0.3">
      <c r="A42" s="26" t="s">
        <v>74</v>
      </c>
      <c r="B42" s="23" t="s">
        <v>75</v>
      </c>
      <c r="C42" s="24">
        <v>2793653.84</v>
      </c>
      <c r="D42" s="24">
        <v>536069.06000000006</v>
      </c>
      <c r="E42" s="22">
        <f t="shared" si="0"/>
        <v>19.188814745924287</v>
      </c>
      <c r="F42" s="8"/>
    </row>
    <row r="43" spans="1:6" ht="12.9" customHeight="1" x14ac:dyDescent="0.3">
      <c r="A43" s="19"/>
      <c r="B43" s="20"/>
      <c r="C43" s="20"/>
      <c r="D43" s="20"/>
      <c r="E43" s="20"/>
      <c r="F43" s="2"/>
    </row>
    <row r="44" spans="1:6" ht="12.9" customHeight="1" x14ac:dyDescent="0.3">
      <c r="A44" s="14"/>
      <c r="B44" s="15"/>
      <c r="C44" s="16"/>
      <c r="D44" s="16"/>
      <c r="E44" s="16"/>
      <c r="F44" s="2"/>
    </row>
    <row r="45" spans="1:6" ht="12.9" customHeight="1" x14ac:dyDescent="0.3">
      <c r="A45" s="17"/>
      <c r="B45" s="17"/>
      <c r="C45" s="18"/>
      <c r="D45" s="18"/>
      <c r="E45" s="18"/>
      <c r="F45" s="2"/>
    </row>
  </sheetData>
  <mergeCells count="1">
    <mergeCell ref="A3:E3"/>
  </mergeCells>
  <pageMargins left="0.78749999999999998" right="0.59027779999999996" top="0.59027779999999996" bottom="0.39374999999999999" header="0" footer="0"/>
  <pageSetup paperSize="9" scale="43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B159E73-BFD9-4C72-B3B7-D93D5CCFDB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2021-04-13T11:32:18Z</cp:lastPrinted>
  <dcterms:created xsi:type="dcterms:W3CDTF">2021-04-07T11:53:29Z</dcterms:created>
  <dcterms:modified xsi:type="dcterms:W3CDTF">2021-04-13T11:32:39Z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0503317G_20210101_3.xlsx</vt:lpwstr>
  </property>
  <property fmtid="{D5CDD505-2E9C-101B-9397-08002B2CF9AE}" pid="3" name="Название отчета">
    <vt:lpwstr>0503317G_20210101_3.xlsx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