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firstSheet="1" activeTab="1"/>
  </bookViews>
  <sheets>
    <sheet name="Service" sheetId="1" state="veryHidden" r:id="rId1"/>
    <sheet name="Приложение 1 таблица 1" sheetId="2" r:id="rId2"/>
  </sheets>
  <definedNames>
    <definedName name="_xlnm.Print_Titles" localSheetId="1">'Приложение 1 таблица 1'!$12:$12</definedName>
  </definedNames>
  <calcPr fullCalcOnLoad="1"/>
</workbook>
</file>

<file path=xl/sharedStrings.xml><?xml version="1.0" encoding="utf-8"?>
<sst xmlns="http://schemas.openxmlformats.org/spreadsheetml/2006/main" count="579" uniqueCount="476">
  <si>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</si>
  <si>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</si>
  <si>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</si>
  <si>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</si>
  <si>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</si>
  <si>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</si>
  <si>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</si>
  <si>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</si>
  <si>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</si>
  <si>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</si>
  <si>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</si>
  <si>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</si>
  <si>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</si>
  <si>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</si>
  <si>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</si>
  <si>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</si>
  <si>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</si>
  <si>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</si>
  <si>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</si>
  <si>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</si>
  <si>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</si>
  <si>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</si>
  <si>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</si>
  <si>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</si>
  <si>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</si>
  <si>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</si>
  <si>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</si>
  <si>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</si>
  <si>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</si>
  <si>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</si>
  <si>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                                          </t>
  </si>
  <si>
    <t>041 1 11 05035 05 0000 120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</si>
  <si>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 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</si>
  <si>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</si>
  <si>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</si>
  <si>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</si>
  <si>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</si>
  <si>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</si>
  <si>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</si>
  <si>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</si>
  <si>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</si>
  <si>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</si>
  <si>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</si>
  <si>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</si>
  <si>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</si>
  <si>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</si>
  <si>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</si>
  <si>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</si>
  <si>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</si>
  <si>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</si>
  <si>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</si>
  <si>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</si>
  <si>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</si>
  <si>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</si>
  <si>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</si>
  <si>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</si>
  <si>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</si>
  <si>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</si>
  <si>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</si>
  <si>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</si>
  <si>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                                                                                        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</si>
  <si>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</si>
  <si>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</si>
  <si>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</si>
  <si>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</si>
  <si>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</si>
  <si>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</si>
  <si>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</si>
  <si>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</si>
  <si>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</si>
  <si>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</si>
  <si>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</si>
  <si>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</si>
  <si>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</si>
  <si>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</si>
  <si>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</si>
  <si>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</si>
  <si>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</si>
  <si>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</si>
  <si>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                                                 </t>
    </r>
  </si>
  <si>
    <t>035 2 02 04014 05 0000 151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</si>
  <si>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</si>
  <si>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 xml:space="preserve">037 2 02 04014 05 0000 151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</si>
  <si>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</si>
  <si>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</si>
  <si>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</si>
  <si>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</si>
  <si>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</si>
  <si>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</si>
  <si>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</si>
  <si>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</si>
  <si>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</si>
  <si>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</si>
  <si>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035 2 02 03007 05 0000 151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</si>
  <si>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</si>
  <si>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</si>
  <si>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</si>
  <si>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</si>
  <si>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</si>
  <si>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</si>
  <si>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</si>
  <si>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</si>
  <si>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</si>
  <si>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</si>
  <si>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</si>
  <si>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</si>
  <si>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</si>
  <si>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</si>
  <si>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</si>
  <si>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</si>
  <si>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</si>
  <si>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</si>
  <si>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</si>
  <si>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</si>
  <si>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</si>
  <si>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</si>
  <si>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000 1 16 03030 01 0000 140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</si>
  <si>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</si>
  <si>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</si>
  <si>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</si>
  <si>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</si>
  <si>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</si>
  <si>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</si>
  <si>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</si>
  <si>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</si>
  <si>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</si>
  <si>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</si>
  <si>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</si>
  <si>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</si>
  <si>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</si>
  <si>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</si>
  <si>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</si>
  <si>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</si>
  <si>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</si>
  <si>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</si>
  <si>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</si>
  <si>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</si>
  <si>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</si>
  <si>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</si>
  <si>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</si>
  <si>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</si>
  <si>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</si>
  <si>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</si>
  <si>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041 1 14 06013 13 0000 430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</si>
  <si>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</si>
  <si>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</si>
  <si>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</si>
  <si>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</si>
  <si>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ПРОЧИЕ НЕНАЛОГОВЫЕ ДОХОДЫ</t>
  </si>
  <si>
    <t>000 1 17 05000 00 0000 180</t>
  </si>
  <si>
    <t>000 1 17 05050 05 0000 180</t>
  </si>
  <si>
    <t>Прочие неналоговые доходы бюджетов муниципальных районов</t>
  </si>
  <si>
    <t>041 1 17 05050 05 0000 180</t>
  </si>
  <si>
    <t xml:space="preserve">041 2 02 04014 05 0000 151 </t>
  </si>
  <si>
    <t>041 1 08 07150 01 0000 110</t>
  </si>
  <si>
    <t xml:space="preserve">ГОСУДАРСТВЕННАЯ ПОШЛИНА            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</si>
  <si>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</si>
  <si>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НАЛОГОВЫЕ И НЕНАЛОГОВЫЕ ДОХОДЫ</t>
  </si>
  <si>
    <t xml:space="preserve">ДОХОДЫ ОТ ОКАЗАНИЯ ПЛАТНЫХ УСЛУГ (РАБОТ) И КОМПЕНСАЦИИ ЗАТРАТ ГОСУДАРСТВА </t>
  </si>
  <si>
    <t xml:space="preserve">Прочие доходы от компенсации затрат государства 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</si>
  <si>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</si>
  <si>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</si>
  <si>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</si>
  <si>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БЕЗМОЗМЕЗДНЫЕ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</si>
  <si>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</si>
  <si>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</si>
  <si>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</si>
  <si>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</si>
  <si>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Субсидии бюджетам бюджетной системы Российской Федерации (межбюджетные субсидии)</t>
    </r>
    <r>
      <rPr>
        <i/>
        <sz val="10"/>
        <color indexed="56"/>
        <rFont val="Times New Roman"/>
        <family val="1"/>
      </rPr>
      <t xml:space="preserve"> </t>
    </r>
  </si>
  <si>
    <t xml:space="preserve">Прочие субсидии </t>
  </si>
  <si>
    <t xml:space="preserve">Прочие субсидии бюджетам муниципальных районов </t>
  </si>
  <si>
    <t>Прочие субсидии бюджетам муниципальных районов</t>
  </si>
  <si>
    <t xml:space="preserve">Субвенции бюджетам бюджетной системы Российской Федерации </t>
  </si>
  <si>
    <r>
      <t xml:space="preserve">Иные межбюджетные трансферты </t>
    </r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</si>
  <si>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</si>
  <si>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r>
  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  </r>
  </si>
  <si>
    <r>
  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</si>
  <si>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</si>
  <si>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</si>
  <si>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</si>
  <si>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000 1 05 02020 02 0000 110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</si>
  <si>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</si>
  <si>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</si>
  <si>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</si>
  <si>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</si>
  <si>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182 1 05 04020 02 0000 110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</si>
  <si>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</si>
  <si>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</si>
  <si>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</si>
  <si>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</si>
  <si>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</si>
  <si>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</si>
  <si>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</si>
  <si>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</si>
  <si>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</si>
  <si>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</si>
  <si>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</si>
  <si>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</si>
  <si>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</si>
  <si>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000 1 09 04053 05 0000 110</t>
  </si>
  <si>
    <t>Земельный налог (по обязательствам, возникшим до 1 января 2006 года), мобилизуемый на межселенных территориях</t>
  </si>
  <si>
    <t>182 1 09 04053 05 0000 110</t>
  </si>
  <si>
    <t>Прочие налоги и сборы (по отмененным налогам и сборам субъектов Российской Федерации)</t>
  </si>
  <si>
    <t>000 1  09 06000 02 0000 110</t>
  </si>
  <si>
    <t>Налог с продаж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</si>
  <si>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</si>
  <si>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</si>
  <si>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</si>
  <si>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</si>
  <si>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</si>
  <si>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</si>
  <si>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</si>
  <si>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</si>
  <si>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</si>
  <si>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</si>
  <si>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</si>
  <si>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182 1 06 01030 05 0000 110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</si>
  <si>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</si>
  <si>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</si>
  <si>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041 1 16 25030 01 0000 140</t>
  </si>
  <si>
    <r>
      <t xml:space="preserve">НАЛОГИ НА СОВОКУПНЫЙ ДОХОД                        </t>
    </r>
  </si>
  <si>
    <r>
      <t xml:space="preserve">Единый налог на вмененный доход для отдельных видов деятельности 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</si>
  <si>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 </t>
    </r>
  </si>
  <si>
    <r>
      <t xml:space="preserve">Единый налог на вмененный доход для отдельных видов деятельности                                                   </t>
    </r>
  </si>
  <si>
    <t xml:space="preserve">Доходы от компенсации затрат государства                                           </t>
  </si>
  <si>
    <t xml:space="preserve">Прочие поступления от денежных взысканий (штрафов) и иных сумм в возмещение ущерба                       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</si>
  <si>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</si>
  <si>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</si>
  <si>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</si>
  <si>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</t>
    </r>
  </si>
  <si>
    <r>
      <t>Доходы от реализации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</si>
  <si>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0"/>
        <rFont val="Times New Roman"/>
        <family val="1"/>
      </rPr>
      <t xml:space="preserve"> </t>
    </r>
  </si>
  <si>
    <r>
      <t xml:space="preserve">Прочие поступления от денежных взысканий (штрафов) и иных сумм в возмещение ущерба, зачисляемые в бюджеты муниципальных районов     </t>
    </r>
    <r>
      <rPr>
        <i/>
        <sz val="10"/>
        <rFont val="Times New Roman"/>
        <family val="1"/>
      </rPr>
      <t xml:space="preserve">  </t>
    </r>
  </si>
  <si>
    <r>
      <rPr>
        <b/>
        <sz val="10"/>
        <rFont val="Times New Roman"/>
        <family val="1"/>
      </rPr>
      <t>Возврат остатков субсидий, субвенций и иных межбюджетных трансфертов, имеющих целевое назначение, прошлых лет</t>
    </r>
    <r>
      <rPr>
        <sz val="10"/>
        <rFont val="Times New Roman"/>
        <family val="1"/>
      </rPr>
      <t xml:space="preserve"> </t>
    </r>
  </si>
  <si>
    <t>039 1 13 02995 05 0000 130</t>
  </si>
  <si>
    <t>000 1 14 06020 00 0000 430</t>
  </si>
  <si>
    <t>000 1 14 06025 05 0000 430</t>
  </si>
  <si>
    <t>041 1 14 06025 05 0000 430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</si>
  <si>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</si>
  <si>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000 1 16 28000 01 0000 140</t>
  </si>
  <si>
    <t>Денежные взыскания (штрафы) за нарушение законодательства Российской Федерации в области обеспечения санитарно-эпидемилогического благополучия человека и законодательства в сфере защиты прав потребителей</t>
  </si>
  <si>
    <t>188 1 16 28000 01 0000 140</t>
  </si>
  <si>
    <t>000 1 16 33000 00 0000 140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</si>
  <si>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</t>
  </si>
  <si>
    <t>000 1 16 33050 05 0000 140</t>
  </si>
  <si>
    <t>161 1 16 33050 05 0000 140</t>
  </si>
  <si>
    <t>415 1 16 90050 05 0000 140</t>
  </si>
  <si>
    <t>000 1 09 06010 02 0000 110</t>
  </si>
  <si>
    <t>182 1 09 06010 02 0000 110</t>
  </si>
  <si>
    <t>в % (гр.4/гр.3*100)</t>
  </si>
  <si>
    <t>в руб. (гр.4-гр.3)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</si>
  <si>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</si>
  <si>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</si>
  <si>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</si>
  <si>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</si>
  <si>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037 1 11 03050 05 0000 120</t>
  </si>
  <si>
    <t>000 1 12 01041 01 0000 120</t>
  </si>
  <si>
    <t>Плата за размещение отходов производства</t>
  </si>
  <si>
    <t xml:space="preserve">Плата за размещение отходов производства </t>
  </si>
  <si>
    <t>048 1 12 01041 01 0000 120</t>
  </si>
  <si>
    <t>041 1 13 02995 05 0000 130</t>
  </si>
  <si>
    <t>044 1 16 90050 05 0000 140</t>
  </si>
  <si>
    <t>Невыясненные поступления</t>
  </si>
  <si>
    <t>000 1 17 01000 00 0000 180</t>
  </si>
  <si>
    <t>000 1 17 01050 05 0000 180</t>
  </si>
  <si>
    <t>Невыясненные поступления, зачисляемые в бюджеты муниципальных районов</t>
  </si>
  <si>
    <t xml:space="preserve">   039 2 19 60010 05 0000 151</t>
  </si>
  <si>
    <t>039 2 02 29999 05 0000 151</t>
  </si>
  <si>
    <t>041 1 11 05013 05 0000 120</t>
  </si>
  <si>
    <t>Плата за размещение твердых коммунальных отходов</t>
  </si>
  <si>
    <t>044 1 13 02995 05 0000 130</t>
  </si>
  <si>
    <t>000 1 14 06013 05 0000 430</t>
  </si>
  <si>
    <t xml:space="preserve"> 041 1 14 06013 05 0000 430</t>
  </si>
  <si>
    <t>000 1 16 30030 01 0000 140</t>
  </si>
  <si>
    <t>000 1 16 30000 01 0000 140</t>
  </si>
  <si>
    <t xml:space="preserve">Денежные взыскания (штрафы) за правонарушения в области дорожного движения </t>
  </si>
  <si>
    <t>188 1 16 30030 01 0000 140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</si>
  <si>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</si>
  <si>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</si>
  <si>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</si>
  <si>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000 2 02 15002 00 0000 150</t>
  </si>
  <si>
    <t>Дотации бюджетам на поддержку мер по обеспечению сбалансированности бюджетов</t>
  </si>
  <si>
    <t>000 2 02 15002 05 0000 150</t>
  </si>
  <si>
    <t>037 2 02 15002 05 0000 150</t>
  </si>
  <si>
    <t>000 2 07 00000 00 0000 000</t>
  </si>
  <si>
    <t>ПРОЧИЕ БЕЗВОЗМЕЗДНЫЕ ПОСТУПЛЕНИЯ</t>
  </si>
  <si>
    <t>000 2 07 05000 05 0000 150</t>
  </si>
  <si>
    <t>Прочие безвозмездные поступления в бюджеты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</si>
  <si>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</si>
  <si>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</si>
  <si>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039 2 07 05020 05 0000 150</t>
  </si>
  <si>
    <t>100 1 03 02231 01 0000 110</t>
  </si>
  <si>
    <t>100 1 03 02241 01 0000 110</t>
  </si>
  <si>
    <t>100 1 03 02251 01 0000 110</t>
  </si>
  <si>
    <t xml:space="preserve"> 100 1 03 02261 01 0000 110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</si>
  <si>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</si>
  <si>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</si>
  <si>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</si>
  <si>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</si>
  <si>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000 1 07 01020 01 0000 110</t>
  </si>
  <si>
    <t>Налог на добычу общераспространенных полезных ископаемых</t>
  </si>
  <si>
    <t>182 1 07 01020 01 0000 110</t>
  </si>
  <si>
    <t xml:space="preserve"> 000 1 11 05013 05 0000 120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</si>
  <si>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</si>
  <si>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</si>
  <si>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</si>
  <si>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</si>
  <si>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</si>
  <si>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</si>
  <si>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023 1 16 01053 01 0000 140</t>
  </si>
  <si>
    <t>000 1 16 01070 01 0000 140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</si>
  <si>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</si>
  <si>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</si>
  <si>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</si>
  <si>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042 1 16 01073 01 0000 140</t>
  </si>
  <si>
    <t>000 1 16 01080 01 0000 140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</si>
  <si>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</si>
  <si>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</si>
  <si>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</si>
  <si>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042 1 16 01083 01 0000 140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</si>
  <si>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</si>
  <si>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</si>
  <si>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000 1 16 01150 01 0000 140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</si>
  <si>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</si>
  <si>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>000 1 16 01153 01 0000 140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</si>
  <si>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</si>
  <si>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042 1 16 01153 01 0000 140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</si>
  <si>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</si>
  <si>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</si>
  <si>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</si>
  <si>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</si>
  <si>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042 1 16 01193 01 0000 140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</si>
  <si>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</si>
  <si>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</si>
  <si>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</si>
  <si>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</si>
  <si>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023 1 16 01203 01 0000 140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</si>
  <si>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</si>
  <si>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</si>
  <si>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</si>
  <si>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</si>
  <si>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035 1 16 07090 05 0000 140</t>
  </si>
  <si>
    <t>000 1 16 10000 00 0000 140</t>
  </si>
  <si>
    <t>Платежи в целях возмещения причиненного ущерба (убытков)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</si>
  <si>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</si>
  <si>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</si>
  <si>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</si>
  <si>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>000 1 16 10129 01 0000 140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</si>
  <si>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</si>
  <si>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182 1 16 10129 01 0000 140</t>
  </si>
  <si>
    <t xml:space="preserve">  000 2 02 10000 00 0000 150</t>
  </si>
  <si>
    <t xml:space="preserve">  000 2 02 15001 00 0000 150</t>
  </si>
  <si>
    <t xml:space="preserve">  000 2 02 15001 05 0000 150</t>
  </si>
  <si>
    <t xml:space="preserve">     037 2 02 15001 05 0000 150</t>
  </si>
  <si>
    <t xml:space="preserve">     000 2 02 20000 00 0000 150</t>
  </si>
  <si>
    <t xml:space="preserve">    000 2 02 29999 00 0000 150</t>
  </si>
  <si>
    <t xml:space="preserve">  000 2 02 29999 05 0000 150</t>
  </si>
  <si>
    <t xml:space="preserve">    035 2 02 29999 05 0000 150</t>
  </si>
  <si>
    <t xml:space="preserve"> 000 2 02 30000 00 0000 150</t>
  </si>
  <si>
    <t xml:space="preserve"> 000 2 02 30024 00 0000 150</t>
  </si>
  <si>
    <t xml:space="preserve">   000 2 02 30024 05 0000 150</t>
  </si>
  <si>
    <t xml:space="preserve">    035 2 02 30024 05 0000 150</t>
  </si>
  <si>
    <t xml:space="preserve">  039 2 02 30024 05 0000 150</t>
  </si>
  <si>
    <t xml:space="preserve">   000 2 02 39999 00 0000 150</t>
  </si>
  <si>
    <t xml:space="preserve">     000 2 02 39999 05 0000 150</t>
  </si>
  <si>
    <t xml:space="preserve">   039 2 02 39999 05 0000 150</t>
  </si>
  <si>
    <t xml:space="preserve">     000 2 02 40000 00 0000 150</t>
  </si>
  <si>
    <t xml:space="preserve">     000 2 02 40014 00 0000 150</t>
  </si>
  <si>
    <t xml:space="preserve">  000 2 02 40014 05 0000 150</t>
  </si>
  <si>
    <t xml:space="preserve"> 043 2 02 40014 05 0000 150</t>
  </si>
  <si>
    <t xml:space="preserve">   000 2 19000000 05 0000 150</t>
  </si>
  <si>
    <t xml:space="preserve">     000 2 19 60010 05 0000 150</t>
  </si>
  <si>
    <t xml:space="preserve">   035 2 19 60010 05 0000 150</t>
  </si>
  <si>
    <t>000 1 05 01000 00 0000 110</t>
  </si>
  <si>
    <t>000 1 05 01010 01 0000 110</t>
  </si>
  <si>
    <t>Налог, взимаемый в связи с применением упрощенной системы налогооболожения</t>
  </si>
  <si>
    <t>Налог, взимаемый с налогоплательщиков, выбравших в качестве объекта налогооболожения доходы</t>
  </si>
  <si>
    <t>000 1 05 01011 01 0000 110</t>
  </si>
  <si>
    <t>182 1 05 01011 01 0000 110</t>
  </si>
  <si>
    <t>000 1 05 01012 01 0000 110</t>
  </si>
  <si>
    <t>Налог, взимаемый с налогоплательщиков, выбравших в качестве объекта налогооболожения доходы (за налоговые периоды, истекшие до 1 января 2011 года)</t>
  </si>
  <si>
    <t>182 1 05 01012 01 0000 110</t>
  </si>
  <si>
    <t>000 1 05 01020 01 0000 110</t>
  </si>
  <si>
    <t>Налог, взимаемый с налогоплательщиков, выбравших в качестве объекта налогооболожения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</si>
  <si>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</si>
  <si>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налогооболожения доходы, уменьшенные на величину расходов ( в том числе минимальный налог, зачисляемый в бюджеты субъектов РФ)</t>
  </si>
  <si>
    <t>182 1 05 01021 01 0000 110</t>
  </si>
  <si>
    <t>000 1 05 01022 01 0000 110</t>
  </si>
  <si>
    <t>182 1 05 01022 01 0000 110</t>
  </si>
  <si>
    <t>000 1 05 01050 01 0000 110</t>
  </si>
  <si>
    <t>Минимальный налог, зачисляемый в бюджеты субъектов РФ (за налоговые периоды, истекшие до 1 января 2016 года)</t>
  </si>
  <si>
    <t>182 1 05 01050 01 0000 110</t>
  </si>
  <si>
    <t>042 1 16 01053 01 0000 140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</si>
  <si>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</si>
  <si>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</si>
  <si>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</si>
  <si>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</si>
  <si>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</si>
  <si>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</si>
  <si>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042 1 16 01133 01 0000 140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</si>
  <si>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</si>
  <si>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</si>
  <si>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</t>
  </si>
  <si>
    <t>042 1 16 01173 01 0000 140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</si>
  <si>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власти, налагаемыми мировыми судьями, комиссиями по делам несовершеннолетних и защите их прав</t>
  </si>
  <si>
    <t>042 1 16 01203 01 0000 140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</si>
  <si>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</si>
  <si>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</si>
  <si>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</si>
  <si>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</si>
  <si>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039 2 02 25304 05 0000 150</t>
  </si>
  <si>
    <t>000 2 02 45303 00 0000 150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</si>
  <si>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</si>
  <si>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</si>
  <si>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039 2 02 45303 05 0000 150</t>
  </si>
  <si>
    <t>Сведения о доходах бюджета Южского муниципального района по видам доходов за 1 полугодие 2021 года в сравнении с соответствующим периодом 2020 года</t>
  </si>
  <si>
    <t>Исполнено за 1 полугодие 2020 года (руб.)</t>
  </si>
  <si>
    <t>Исполнено за 1 полугодие 2021 года (руб.)</t>
  </si>
  <si>
    <t>Рост (снижение) 2021 года к 2020 году (по состоянию на 1 июля)</t>
  </si>
  <si>
    <t>000 1 09 04010 02 0000 110</t>
  </si>
  <si>
    <t>Налоги на имущество предприятий</t>
  </si>
  <si>
    <t>182 1 09 04010 02 0000 110</t>
  </si>
  <si>
    <t>000 1 09 07000 00 0000 110</t>
  </si>
  <si>
    <t>Прочие налоги и сборы (по отмененным местным налогам и сборам)</t>
  </si>
  <si>
    <t>000 1 09 07033 05 0000 110</t>
  </si>
  <si>
    <t>Целевые сбора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</si>
  <si>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182 1 09 07033 05 0000 110</t>
  </si>
  <si>
    <t xml:space="preserve"> 048 1 12 01041 01 0000 120</t>
  </si>
  <si>
    <t>000 1 12 01042 01 0000 120</t>
  </si>
  <si>
    <t>048 1 12 01042 01 0000 120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</si>
  <si>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</si>
  <si>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</si>
  <si>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</si>
  <si>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из прав</t>
  </si>
  <si>
    <t>042 1 16 01093 01 0000 140</t>
  </si>
  <si>
    <t>000 1 16 01180 01 0000 140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</si>
  <si>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бех гражданства  на территории Российской Федерации, налагаемыми мировыми судьями, комиссиями по делам несовершеннолетних и защите их прав</t>
  </si>
  <si>
    <t>000 1 16 01183 01 0000 140</t>
  </si>
  <si>
    <t>042 1 16 01183 01 0000 140</t>
  </si>
  <si>
    <t>035 1 16 10123 01 0051 140</t>
  </si>
  <si>
    <t>188 1 16 10123 01 0051 140</t>
  </si>
  <si>
    <t>322 1 16 10123 01 0051 140</t>
  </si>
  <si>
    <t>415 1 16 10123 01 0051 140</t>
  </si>
  <si>
    <t>037 1 17 01050 05 0000 180</t>
  </si>
  <si>
    <t>039 1 17 01050 05 0000 180</t>
  </si>
  <si>
    <t>000 2 02 35082 00 0000 150</t>
  </si>
  <si>
    <t>Субвенции бюджетам мууниципальных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</si>
  <si>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</si>
  <si>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041 2 02 35082 05 0000 150</t>
  </si>
  <si>
    <t>000 1 09 07053 05 0000 110</t>
  </si>
  <si>
    <t>Прочие местные налоги и сборы, мобилизуемые на территориях муниципальных районов</t>
  </si>
  <si>
    <t>182 1 09 07053 05 0000 110</t>
  </si>
  <si>
    <t>000 1 16 01074 01 0000 140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</si>
  <si>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</si>
  <si>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035 1 16 01074 01 0000 140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</si>
  <si>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</si>
  <si>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</si>
  <si>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</si>
  <si>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окружующей среды (за исключением вреда, причиненного окружающей среде на особо охраняемых природных территориях, а также вреда причиненного водным объектам), подлежащие зачислению в бюджет муниципального образования</t>
  </si>
  <si>
    <t>034 1 16 11050 01 0000 140</t>
  </si>
  <si>
    <t>041 1 16 11050 01 0000 140</t>
  </si>
  <si>
    <t xml:space="preserve">000 2 02 20077 00 0000 150
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</si>
  <si>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</si>
  <si>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</si>
  <si>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</si>
  <si>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</si>
  <si>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000 2 02 25169 00 0000 150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</si>
  <si>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</si>
  <si>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000 2 02 25169 05 0000 150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</si>
  <si>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</si>
  <si>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</si>
  <si>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</si>
  <si>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</si>
  <si>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</si>
  <si>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</si>
  <si>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039 2 02 25210 05 0000 150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</si>
</sst>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3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000000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justify" vertical="top" wrapText="1"/>
    </xf>
    <xf numFmtId="4" fontId="9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4" borderId="10" xfId="0" applyNumberFormat="1" applyFont="1" applyFill="1" applyBorder="1" applyAlignment="1">
      <alignment horizontal="center" vertical="center" shrinkToFit="1"/>
    </xf>
    <xf numFmtId="4" fontId="10" fillId="34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35" borderId="10" xfId="0" applyNumberFormat="1" applyFont="1" applyFill="1" applyBorder="1" applyAlignment="1" applyProtection="1">
      <alignment horizontal="center" vertical="center" shrinkToFit="1"/>
      <protection locked="0"/>
    </xf>
    <xf numFmtId="4" fontId="9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11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49" fontId="9" fillId="34" borderId="10" xfId="0" applyNumberFormat="1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4" fontId="9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shrinkToFit="1"/>
    </xf>
    <xf numFmtId="2" fontId="9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left" vertical="center" wrapText="1"/>
    </xf>
    <xf numFmtId="0" fontId="5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9" fillId="34" borderId="10" xfId="0" applyNumberFormat="1" applyFont="1" applyFill="1" applyBorder="1" applyAlignment="1">
      <alignment horizontal="center" vertical="center" wrapText="1"/>
    </xf>
    <xf numFmtId="11" fontId="9" fillId="34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8"/>
  <sheetViews>
    <sheetView tabSelected="1" zoomScalePageLayoutView="0" workbookViewId="0" topLeftCell="A7">
      <selection activeCell="A295" sqref="A295"/>
    </sheetView>
  </sheetViews>
  <sheetFormatPr defaultColWidth="9.125" defaultRowHeight="12.75"/>
  <cols>
    <col min="1" max="1" width="25.625" style="2" customWidth="1"/>
    <col min="2" max="2" width="43.00390625" style="3" customWidth="1"/>
    <col min="3" max="3" width="15.375" style="3" customWidth="1"/>
    <col min="4" max="4" width="16.375" style="4" customWidth="1"/>
    <col min="5" max="5" width="0.12890625" style="3" hidden="1" customWidth="1"/>
    <col min="6" max="6" width="12.00390625" style="3" hidden="1" customWidth="1"/>
    <col min="7" max="7" width="0.12890625" style="3" hidden="1" customWidth="1"/>
    <col min="8" max="8" width="9.50390625" style="3" customWidth="1"/>
    <col min="9" max="9" width="13.50390625" style="3" customWidth="1"/>
    <col min="10" max="16384" width="9.125" style="3" customWidth="1"/>
  </cols>
  <sheetData>
    <row r="1" spans="2:8" ht="18" hidden="1">
      <c r="B1" s="81"/>
      <c r="C1" s="81"/>
      <c r="D1" s="81"/>
      <c r="E1" s="81"/>
      <c r="F1" s="81"/>
      <c r="G1" s="81"/>
      <c r="H1" s="81"/>
    </row>
    <row r="2" spans="2:8" ht="18" hidden="1">
      <c r="B2" s="81"/>
      <c r="C2" s="81"/>
      <c r="D2" s="81"/>
      <c r="E2" s="81"/>
      <c r="F2" s="81"/>
      <c r="G2" s="81"/>
      <c r="H2" s="81"/>
    </row>
    <row r="3" spans="2:8" ht="18" hidden="1">
      <c r="B3" s="81"/>
      <c r="C3" s="81"/>
      <c r="D3" s="81"/>
      <c r="E3" s="81"/>
      <c r="F3" s="81"/>
      <c r="G3" s="81"/>
      <c r="H3" s="81"/>
    </row>
    <row r="4" spans="2:8" ht="18" hidden="1">
      <c r="B4" s="81"/>
      <c r="C4" s="81"/>
      <c r="D4" s="81"/>
      <c r="E4" s="81"/>
      <c r="F4" s="81"/>
      <c r="G4" s="81"/>
      <c r="H4" s="81"/>
    </row>
    <row r="5" ht="18" hidden="1"/>
    <row r="6" ht="18" hidden="1">
      <c r="H6" s="10"/>
    </row>
    <row r="8" spans="1:9" ht="43.5" customHeight="1">
      <c r="A8" s="77" t="s">
        <v>415</v>
      </c>
      <c r="B8" s="77"/>
      <c r="C8" s="77"/>
      <c r="D8" s="77"/>
      <c r="E8" s="77"/>
      <c r="F8" s="77"/>
      <c r="G8" s="77"/>
      <c r="H8" s="77"/>
      <c r="I8" s="77"/>
    </row>
    <row r="9" spans="1:3" ht="15" customHeight="1" hidden="1">
      <c r="A9" s="80"/>
      <c r="B9" s="80"/>
      <c r="C9" s="80"/>
    </row>
    <row r="10" spans="1:9" ht="66" customHeight="1">
      <c r="A10" s="71" t="s">
        <v>68</v>
      </c>
      <c r="B10" s="71" t="s">
        <v>69</v>
      </c>
      <c r="C10" s="71" t="s">
        <v>416</v>
      </c>
      <c r="D10" s="73" t="s">
        <v>417</v>
      </c>
      <c r="E10" s="61"/>
      <c r="F10" s="61"/>
      <c r="G10" s="61"/>
      <c r="H10" s="75" t="s">
        <v>418</v>
      </c>
      <c r="I10" s="76"/>
    </row>
    <row r="11" spans="1:9" ht="59.25" customHeight="1">
      <c r="A11" s="72"/>
      <c r="B11" s="72"/>
      <c r="C11" s="72"/>
      <c r="D11" s="74"/>
      <c r="E11" s="61"/>
      <c r="F11" s="61"/>
      <c r="G11" s="61"/>
      <c r="H11" s="62" t="s">
        <v>249</v>
      </c>
      <c r="I11" s="63" t="s">
        <v>250</v>
      </c>
    </row>
    <row r="12" spans="1:9" ht="18">
      <c r="A12" s="8">
        <v>1</v>
      </c>
      <c r="B12" s="8">
        <v>2</v>
      </c>
      <c r="C12" s="5">
        <v>3</v>
      </c>
      <c r="D12" s="32">
        <v>4</v>
      </c>
      <c r="E12" s="9"/>
      <c r="F12" s="9"/>
      <c r="G12" s="9"/>
      <c r="H12" s="32">
        <v>5</v>
      </c>
      <c r="I12" s="39">
        <v>6</v>
      </c>
    </row>
    <row r="13" spans="1:9" ht="26.25" customHeight="1">
      <c r="A13" s="26" t="s">
        <v>11</v>
      </c>
      <c r="B13" s="44" t="s">
        <v>157</v>
      </c>
      <c r="C13" s="12">
        <v>30731303.59</v>
      </c>
      <c r="D13" s="12">
        <v>34671029.3</v>
      </c>
      <c r="E13" s="13">
        <v>39401.33</v>
      </c>
      <c r="F13" s="13">
        <v>42044.09</v>
      </c>
      <c r="G13" s="13">
        <v>44531</v>
      </c>
      <c r="H13" s="40">
        <f aca="true" t="shared" si="0" ref="H13:H101">D13/C13*100</f>
        <v>112.81991080678395</v>
      </c>
      <c r="I13" s="41">
        <f>D13-C13</f>
        <v>3939725.709999997</v>
      </c>
    </row>
    <row r="14" spans="1:9" ht="18" customHeight="1">
      <c r="A14" s="26" t="s">
        <v>12</v>
      </c>
      <c r="B14" s="44" t="s">
        <v>13</v>
      </c>
      <c r="C14" s="12">
        <v>23842953.22</v>
      </c>
      <c r="D14" s="12">
        <v>25823571.89</v>
      </c>
      <c r="E14" s="14"/>
      <c r="F14" s="14"/>
      <c r="G14" s="14"/>
      <c r="H14" s="40">
        <f t="shared" si="0"/>
        <v>108.3069351842649</v>
      </c>
      <c r="I14" s="41">
        <f aca="true" t="shared" si="1" ref="I14:I77">D14-C14</f>
        <v>1980618.6700000018</v>
      </c>
    </row>
    <row r="15" spans="1:9" ht="20.25" customHeight="1">
      <c r="A15" s="11" t="s">
        <v>14</v>
      </c>
      <c r="B15" s="45" t="s">
        <v>15</v>
      </c>
      <c r="C15" s="15">
        <v>23842953.22</v>
      </c>
      <c r="D15" s="15">
        <v>25823571.89</v>
      </c>
      <c r="E15" s="14"/>
      <c r="F15" s="14"/>
      <c r="G15" s="14"/>
      <c r="H15" s="40">
        <f t="shared" si="0"/>
        <v>108.3069351842649</v>
      </c>
      <c r="I15" s="41">
        <f t="shared" si="1"/>
        <v>1980618.6700000018</v>
      </c>
    </row>
    <row r="16" spans="1:9" ht="82.5" customHeight="1">
      <c r="A16" s="11" t="s">
        <v>98</v>
      </c>
      <c r="B16" s="46" t="s">
        <v>81</v>
      </c>
      <c r="C16" s="24">
        <v>23742589.73</v>
      </c>
      <c r="D16" s="24">
        <v>25605130.92</v>
      </c>
      <c r="E16" s="14"/>
      <c r="F16" s="14"/>
      <c r="G16" s="14"/>
      <c r="H16" s="36">
        <f t="shared" si="0"/>
        <v>107.84472633853663</v>
      </c>
      <c r="I16" s="13">
        <f t="shared" si="1"/>
        <v>1862541.1900000013</v>
      </c>
    </row>
    <row r="17" spans="1:9" ht="81.75" customHeight="1">
      <c r="A17" s="11" t="s">
        <v>16</v>
      </c>
      <c r="B17" s="46" t="s">
        <v>81</v>
      </c>
      <c r="C17" s="33">
        <v>23742589.73</v>
      </c>
      <c r="D17" s="33">
        <v>25605130.92</v>
      </c>
      <c r="E17" s="14"/>
      <c r="F17" s="14"/>
      <c r="G17" s="14"/>
      <c r="H17" s="36">
        <f t="shared" si="0"/>
        <v>107.84472633853663</v>
      </c>
      <c r="I17" s="13">
        <f t="shared" si="1"/>
        <v>1862541.1900000013</v>
      </c>
    </row>
    <row r="18" spans="1:9" ht="117.75" customHeight="1">
      <c r="A18" s="11" t="s">
        <v>99</v>
      </c>
      <c r="B18" s="46" t="s">
        <v>18</v>
      </c>
      <c r="C18" s="24">
        <v>24304.44</v>
      </c>
      <c r="D18" s="24">
        <v>46608.13</v>
      </c>
      <c r="E18" s="14"/>
      <c r="F18" s="14"/>
      <c r="G18" s="14"/>
      <c r="H18" s="36">
        <f t="shared" si="0"/>
        <v>191.76796503025784</v>
      </c>
      <c r="I18" s="13">
        <f t="shared" si="1"/>
        <v>22303.69</v>
      </c>
    </row>
    <row r="19" spans="1:9" ht="126" customHeight="1">
      <c r="A19" s="11" t="s">
        <v>17</v>
      </c>
      <c r="B19" s="46" t="s">
        <v>18</v>
      </c>
      <c r="C19" s="34">
        <v>24304.44</v>
      </c>
      <c r="D19" s="34">
        <v>46608.13</v>
      </c>
      <c r="E19" s="14"/>
      <c r="F19" s="14"/>
      <c r="G19" s="14"/>
      <c r="H19" s="36">
        <f t="shared" si="0"/>
        <v>191.76796503025784</v>
      </c>
      <c r="I19" s="13">
        <f t="shared" si="1"/>
        <v>22303.69</v>
      </c>
    </row>
    <row r="20" spans="1:9" ht="57" customHeight="1">
      <c r="A20" s="11" t="s">
        <v>100</v>
      </c>
      <c r="B20" s="45" t="s">
        <v>72</v>
      </c>
      <c r="C20" s="35">
        <v>36400.55</v>
      </c>
      <c r="D20" s="35">
        <v>134224.84</v>
      </c>
      <c r="E20" s="14"/>
      <c r="F20" s="14"/>
      <c r="G20" s="14"/>
      <c r="H20" s="36">
        <f t="shared" si="0"/>
        <v>368.7439887584116</v>
      </c>
      <c r="I20" s="13">
        <f t="shared" si="1"/>
        <v>97824.29</v>
      </c>
    </row>
    <row r="21" spans="1:9" ht="55.5" customHeight="1">
      <c r="A21" s="11" t="s">
        <v>19</v>
      </c>
      <c r="B21" s="45" t="s">
        <v>72</v>
      </c>
      <c r="C21" s="33">
        <v>36400.55</v>
      </c>
      <c r="D21" s="33">
        <v>134224.84</v>
      </c>
      <c r="E21" s="14"/>
      <c r="F21" s="14"/>
      <c r="G21" s="14"/>
      <c r="H21" s="36">
        <f t="shared" si="0"/>
        <v>368.7439887584116</v>
      </c>
      <c r="I21" s="13">
        <f t="shared" si="1"/>
        <v>97824.29</v>
      </c>
    </row>
    <row r="22" spans="1:9" ht="96" customHeight="1">
      <c r="A22" s="11" t="s">
        <v>101</v>
      </c>
      <c r="B22" s="46" t="s">
        <v>79</v>
      </c>
      <c r="C22" s="20">
        <v>39658.5</v>
      </c>
      <c r="D22" s="20">
        <v>37608</v>
      </c>
      <c r="E22" s="14"/>
      <c r="F22" s="14"/>
      <c r="G22" s="14"/>
      <c r="H22" s="36">
        <f t="shared" si="0"/>
        <v>94.82960777639093</v>
      </c>
      <c r="I22" s="13">
        <f t="shared" si="1"/>
        <v>-2050.5</v>
      </c>
    </row>
    <row r="23" spans="1:9" ht="97.5" customHeight="1">
      <c r="A23" s="11" t="s">
        <v>20</v>
      </c>
      <c r="B23" s="46" t="s">
        <v>79</v>
      </c>
      <c r="C23" s="33">
        <v>39658.5</v>
      </c>
      <c r="D23" s="33">
        <v>37608</v>
      </c>
      <c r="E23" s="14"/>
      <c r="F23" s="14"/>
      <c r="G23" s="14"/>
      <c r="H23" s="36">
        <f t="shared" si="0"/>
        <v>94.82960777639093</v>
      </c>
      <c r="I23" s="13">
        <f t="shared" si="1"/>
        <v>-2050.5</v>
      </c>
    </row>
    <row r="24" spans="1:9" s="6" customFormat="1" ht="42" customHeight="1">
      <c r="A24" s="27" t="s">
        <v>70</v>
      </c>
      <c r="B24" s="47" t="s">
        <v>83</v>
      </c>
      <c r="C24" s="18">
        <f>C25</f>
        <v>2065079.12</v>
      </c>
      <c r="D24" s="18">
        <v>2522849.48</v>
      </c>
      <c r="E24" s="19"/>
      <c r="F24" s="19"/>
      <c r="G24" s="19"/>
      <c r="H24" s="40">
        <f t="shared" si="0"/>
        <v>122.16720684290294</v>
      </c>
      <c r="I24" s="41">
        <f t="shared" si="1"/>
        <v>457770.35999999987</v>
      </c>
    </row>
    <row r="25" spans="1:9" ht="31.5" customHeight="1">
      <c r="A25" s="28" t="s">
        <v>71</v>
      </c>
      <c r="B25" s="48" t="s">
        <v>84</v>
      </c>
      <c r="C25" s="20">
        <f>C26+C28+C30+C32</f>
        <v>2065079.12</v>
      </c>
      <c r="D25" s="20">
        <v>2522849.48</v>
      </c>
      <c r="E25" s="20">
        <f>E26+E28+E30+E32</f>
        <v>0</v>
      </c>
      <c r="F25" s="20">
        <f>F26+F28+F30+F32</f>
        <v>0</v>
      </c>
      <c r="G25" s="20">
        <f>G26+G28+G30+G32</f>
        <v>0</v>
      </c>
      <c r="H25" s="36">
        <f t="shared" si="0"/>
        <v>122.16720684290294</v>
      </c>
      <c r="I25" s="13">
        <f t="shared" si="1"/>
        <v>457770.35999999987</v>
      </c>
    </row>
    <row r="26" spans="1:9" ht="84" customHeight="1">
      <c r="A26" s="28" t="s">
        <v>104</v>
      </c>
      <c r="B26" s="46" t="s">
        <v>85</v>
      </c>
      <c r="C26" s="20">
        <f>C27</f>
        <v>978394.79</v>
      </c>
      <c r="D26" s="20">
        <v>1140846.03</v>
      </c>
      <c r="E26" s="14"/>
      <c r="F26" s="14"/>
      <c r="G26" s="14"/>
      <c r="H26" s="36">
        <f t="shared" si="0"/>
        <v>116.60385374701352</v>
      </c>
      <c r="I26" s="13">
        <f t="shared" si="1"/>
        <v>162451.24</v>
      </c>
    </row>
    <row r="27" spans="1:9" ht="84" customHeight="1">
      <c r="A27" s="30" t="s">
        <v>291</v>
      </c>
      <c r="B27" s="46" t="s">
        <v>85</v>
      </c>
      <c r="C27" s="33">
        <v>978394.79</v>
      </c>
      <c r="D27" s="33">
        <v>1140846.03</v>
      </c>
      <c r="E27" s="14"/>
      <c r="F27" s="14"/>
      <c r="G27" s="14"/>
      <c r="H27" s="36">
        <f t="shared" si="0"/>
        <v>116.60385374701352</v>
      </c>
      <c r="I27" s="13">
        <f t="shared" si="1"/>
        <v>162451.24</v>
      </c>
    </row>
    <row r="28" spans="1:9" ht="98.25" customHeight="1">
      <c r="A28" s="28" t="s">
        <v>103</v>
      </c>
      <c r="B28" s="46" t="s">
        <v>86</v>
      </c>
      <c r="C28" s="20">
        <f>C29</f>
        <v>6401.44</v>
      </c>
      <c r="D28" s="20">
        <v>8593.99</v>
      </c>
      <c r="E28" s="14"/>
      <c r="F28" s="14"/>
      <c r="G28" s="14"/>
      <c r="H28" s="36">
        <f t="shared" si="0"/>
        <v>134.25088730035745</v>
      </c>
      <c r="I28" s="13">
        <f t="shared" si="1"/>
        <v>2192.55</v>
      </c>
    </row>
    <row r="29" spans="1:9" ht="97.5" customHeight="1">
      <c r="A29" s="42" t="s">
        <v>292</v>
      </c>
      <c r="B29" s="46" t="s">
        <v>86</v>
      </c>
      <c r="C29" s="33">
        <v>6401.44</v>
      </c>
      <c r="D29" s="33">
        <v>8593.99</v>
      </c>
      <c r="E29" s="14"/>
      <c r="F29" s="14"/>
      <c r="G29" s="14"/>
      <c r="H29" s="36">
        <f t="shared" si="0"/>
        <v>134.25088730035745</v>
      </c>
      <c r="I29" s="13">
        <f t="shared" si="1"/>
        <v>2192.55</v>
      </c>
    </row>
    <row r="30" spans="1:9" ht="81" customHeight="1">
      <c r="A30" s="28" t="s">
        <v>102</v>
      </c>
      <c r="B30" s="46" t="s">
        <v>87</v>
      </c>
      <c r="C30" s="20">
        <f>C31</f>
        <v>1275017.12</v>
      </c>
      <c r="D30" s="20">
        <v>1586356.16</v>
      </c>
      <c r="E30" s="14"/>
      <c r="F30" s="14"/>
      <c r="G30" s="14"/>
      <c r="H30" s="36">
        <f t="shared" si="0"/>
        <v>124.41842035815172</v>
      </c>
      <c r="I30" s="13">
        <f t="shared" si="1"/>
        <v>311339.0399999998</v>
      </c>
    </row>
    <row r="31" spans="1:9" ht="80.25" customHeight="1">
      <c r="A31" s="42" t="s">
        <v>293</v>
      </c>
      <c r="B31" s="46" t="s">
        <v>87</v>
      </c>
      <c r="C31" s="33">
        <v>1275017.12</v>
      </c>
      <c r="D31" s="33">
        <v>1586356.16</v>
      </c>
      <c r="E31" s="14"/>
      <c r="F31" s="14"/>
      <c r="G31" s="14"/>
      <c r="H31" s="36">
        <f t="shared" si="0"/>
        <v>124.41842035815172</v>
      </c>
      <c r="I31" s="13">
        <f t="shared" si="1"/>
        <v>311339.0399999998</v>
      </c>
    </row>
    <row r="32" spans="1:9" ht="79.5" customHeight="1">
      <c r="A32" s="28" t="s">
        <v>178</v>
      </c>
      <c r="B32" s="46" t="s">
        <v>179</v>
      </c>
      <c r="C32" s="20">
        <f>C33</f>
        <v>-194734.23</v>
      </c>
      <c r="D32" s="20">
        <v>-212946.7</v>
      </c>
      <c r="E32" s="14"/>
      <c r="F32" s="14"/>
      <c r="G32" s="14"/>
      <c r="H32" s="36">
        <f t="shared" si="0"/>
        <v>109.35247490900804</v>
      </c>
      <c r="I32" s="13">
        <f t="shared" si="1"/>
        <v>-18212.47</v>
      </c>
    </row>
    <row r="33" spans="1:9" ht="81" customHeight="1">
      <c r="A33" s="42" t="s">
        <v>294</v>
      </c>
      <c r="B33" s="46" t="s">
        <v>179</v>
      </c>
      <c r="C33" s="33">
        <v>-194734.23</v>
      </c>
      <c r="D33" s="33">
        <v>-212946.7</v>
      </c>
      <c r="E33" s="14"/>
      <c r="F33" s="14"/>
      <c r="G33" s="14"/>
      <c r="H33" s="36">
        <f t="shared" si="0"/>
        <v>109.35247490900804</v>
      </c>
      <c r="I33" s="13">
        <f t="shared" si="1"/>
        <v>-18212.47</v>
      </c>
    </row>
    <row r="34" spans="1:9" ht="22.5" customHeight="1">
      <c r="A34" s="26" t="s">
        <v>21</v>
      </c>
      <c r="B34" s="44" t="s">
        <v>220</v>
      </c>
      <c r="C34" s="12">
        <v>2211245.15</v>
      </c>
      <c r="D34" s="12">
        <v>2906202.92</v>
      </c>
      <c r="E34" s="14"/>
      <c r="F34" s="14"/>
      <c r="G34" s="14"/>
      <c r="H34" s="40">
        <f t="shared" si="0"/>
        <v>131.42834569925458</v>
      </c>
      <c r="I34" s="41">
        <f t="shared" si="1"/>
        <v>694957.77</v>
      </c>
    </row>
    <row r="35" spans="1:9" ht="27.75" customHeight="1">
      <c r="A35" s="30" t="s">
        <v>373</v>
      </c>
      <c r="B35" s="52" t="s">
        <v>375</v>
      </c>
      <c r="C35" s="15">
        <v>0</v>
      </c>
      <c r="D35" s="15">
        <v>1088989.71</v>
      </c>
      <c r="E35" s="14"/>
      <c r="F35" s="14"/>
      <c r="G35" s="14"/>
      <c r="H35" s="36">
        <v>0</v>
      </c>
      <c r="I35" s="13">
        <f t="shared" si="1"/>
        <v>1088989.71</v>
      </c>
    </row>
    <row r="36" spans="1:9" ht="41.25" customHeight="1">
      <c r="A36" s="30" t="s">
        <v>374</v>
      </c>
      <c r="B36" s="52" t="s">
        <v>376</v>
      </c>
      <c r="C36" s="15">
        <v>0</v>
      </c>
      <c r="D36" s="15">
        <v>550623.15</v>
      </c>
      <c r="E36" s="14"/>
      <c r="F36" s="14"/>
      <c r="G36" s="14"/>
      <c r="H36" s="36">
        <v>0</v>
      </c>
      <c r="I36" s="13">
        <f t="shared" si="1"/>
        <v>550623.15</v>
      </c>
    </row>
    <row r="37" spans="1:9" ht="40.5" customHeight="1">
      <c r="A37" s="30" t="s">
        <v>377</v>
      </c>
      <c r="B37" s="52" t="s">
        <v>376</v>
      </c>
      <c r="C37" s="15">
        <v>0</v>
      </c>
      <c r="D37" s="15">
        <v>550589.41</v>
      </c>
      <c r="E37" s="14"/>
      <c r="F37" s="14"/>
      <c r="G37" s="14"/>
      <c r="H37" s="36">
        <v>0</v>
      </c>
      <c r="I37" s="13">
        <f t="shared" si="1"/>
        <v>550589.41</v>
      </c>
    </row>
    <row r="38" spans="1:9" ht="42.75" customHeight="1">
      <c r="A38" s="30" t="s">
        <v>378</v>
      </c>
      <c r="B38" s="52" t="s">
        <v>376</v>
      </c>
      <c r="C38" s="15">
        <v>0</v>
      </c>
      <c r="D38" s="15">
        <v>550589.41</v>
      </c>
      <c r="E38" s="14"/>
      <c r="F38" s="14"/>
      <c r="G38" s="14"/>
      <c r="H38" s="36">
        <v>0</v>
      </c>
      <c r="I38" s="13">
        <f t="shared" si="1"/>
        <v>550589.41</v>
      </c>
    </row>
    <row r="39" spans="1:9" ht="52.5">
      <c r="A39" s="30" t="s">
        <v>379</v>
      </c>
      <c r="B39" s="52" t="s">
        <v>380</v>
      </c>
      <c r="C39" s="15">
        <v>0</v>
      </c>
      <c r="D39" s="15">
        <v>33.74</v>
      </c>
      <c r="E39" s="14"/>
      <c r="F39" s="14"/>
      <c r="G39" s="14"/>
      <c r="H39" s="36">
        <v>0</v>
      </c>
      <c r="I39" s="13">
        <f t="shared" si="1"/>
        <v>33.74</v>
      </c>
    </row>
    <row r="40" spans="1:9" ht="53.25" customHeight="1">
      <c r="A40" s="30" t="s">
        <v>381</v>
      </c>
      <c r="B40" s="52" t="s">
        <v>380</v>
      </c>
      <c r="C40" s="15">
        <v>0</v>
      </c>
      <c r="D40" s="15">
        <v>33.74</v>
      </c>
      <c r="E40" s="14"/>
      <c r="F40" s="14"/>
      <c r="G40" s="14"/>
      <c r="H40" s="36">
        <v>0</v>
      </c>
      <c r="I40" s="13">
        <f t="shared" si="1"/>
        <v>33.74</v>
      </c>
    </row>
    <row r="41" spans="1:9" ht="45" customHeight="1">
      <c r="A41" s="30" t="s">
        <v>382</v>
      </c>
      <c r="B41" s="52" t="s">
        <v>383</v>
      </c>
      <c r="C41" s="15">
        <v>0</v>
      </c>
      <c r="D41" s="15">
        <v>538377.63</v>
      </c>
      <c r="E41" s="14"/>
      <c r="F41" s="14"/>
      <c r="G41" s="14"/>
      <c r="H41" s="36">
        <v>0</v>
      </c>
      <c r="I41" s="13">
        <f t="shared" si="1"/>
        <v>538377.63</v>
      </c>
    </row>
    <row r="42" spans="1:9" ht="70.5" customHeight="1">
      <c r="A42" s="30" t="s">
        <v>384</v>
      </c>
      <c r="B42" s="52" t="s">
        <v>385</v>
      </c>
      <c r="C42" s="15">
        <v>0</v>
      </c>
      <c r="D42" s="15">
        <v>538364.89</v>
      </c>
      <c r="E42" s="14"/>
      <c r="F42" s="14"/>
      <c r="G42" s="14"/>
      <c r="H42" s="36">
        <v>0</v>
      </c>
      <c r="I42" s="13">
        <f t="shared" si="1"/>
        <v>538364.89</v>
      </c>
    </row>
    <row r="43" spans="1:9" ht="69" customHeight="1">
      <c r="A43" s="30" t="s">
        <v>386</v>
      </c>
      <c r="B43" s="52" t="s">
        <v>385</v>
      </c>
      <c r="C43" s="15">
        <v>0</v>
      </c>
      <c r="D43" s="15">
        <v>538364.89</v>
      </c>
      <c r="E43" s="14"/>
      <c r="F43" s="14"/>
      <c r="G43" s="14"/>
      <c r="H43" s="36">
        <v>0</v>
      </c>
      <c r="I43" s="13">
        <f t="shared" si="1"/>
        <v>538364.89</v>
      </c>
    </row>
    <row r="44" spans="1:9" ht="54.75" customHeight="1">
      <c r="A44" s="30" t="s">
        <v>387</v>
      </c>
      <c r="B44" s="52" t="s">
        <v>380</v>
      </c>
      <c r="C44" s="15">
        <v>0</v>
      </c>
      <c r="D44" s="15">
        <v>12.74</v>
      </c>
      <c r="E44" s="14"/>
      <c r="F44" s="14"/>
      <c r="G44" s="14"/>
      <c r="H44" s="36">
        <v>0</v>
      </c>
      <c r="I44" s="13">
        <f t="shared" si="1"/>
        <v>12.74</v>
      </c>
    </row>
    <row r="45" spans="1:9" ht="57" customHeight="1">
      <c r="A45" s="30" t="s">
        <v>388</v>
      </c>
      <c r="B45" s="52" t="s">
        <v>380</v>
      </c>
      <c r="C45" s="15">
        <v>0</v>
      </c>
      <c r="D45" s="15">
        <v>12.74</v>
      </c>
      <c r="E45" s="14"/>
      <c r="F45" s="14"/>
      <c r="G45" s="14"/>
      <c r="H45" s="36">
        <v>0</v>
      </c>
      <c r="I45" s="13">
        <f t="shared" si="1"/>
        <v>12.74</v>
      </c>
    </row>
    <row r="46" spans="1:9" ht="42.75" customHeight="1">
      <c r="A46" s="30" t="s">
        <v>389</v>
      </c>
      <c r="B46" s="52" t="s">
        <v>390</v>
      </c>
      <c r="C46" s="15">
        <v>0</v>
      </c>
      <c r="D46" s="15">
        <v>-11.07</v>
      </c>
      <c r="E46" s="14"/>
      <c r="F46" s="14"/>
      <c r="G46" s="14"/>
      <c r="H46" s="36">
        <v>0</v>
      </c>
      <c r="I46" s="13">
        <f t="shared" si="1"/>
        <v>-11.07</v>
      </c>
    </row>
    <row r="47" spans="1:9" ht="42.75" customHeight="1">
      <c r="A47" s="30" t="s">
        <v>391</v>
      </c>
      <c r="B47" s="52" t="s">
        <v>390</v>
      </c>
      <c r="C47" s="15">
        <v>0</v>
      </c>
      <c r="D47" s="15">
        <v>-11.07</v>
      </c>
      <c r="E47" s="14"/>
      <c r="F47" s="14"/>
      <c r="G47" s="14"/>
      <c r="H47" s="36">
        <v>0</v>
      </c>
      <c r="I47" s="13">
        <f t="shared" si="1"/>
        <v>-11.07</v>
      </c>
    </row>
    <row r="48" spans="1:9" ht="30.75" customHeight="1">
      <c r="A48" s="11" t="s">
        <v>73</v>
      </c>
      <c r="B48" s="45" t="s">
        <v>221</v>
      </c>
      <c r="C48" s="15">
        <v>2084647.49</v>
      </c>
      <c r="D48" s="15">
        <v>986956.19</v>
      </c>
      <c r="E48" s="14"/>
      <c r="F48" s="14"/>
      <c r="G48" s="14"/>
      <c r="H48" s="36">
        <f t="shared" si="0"/>
        <v>47.34403273140438</v>
      </c>
      <c r="I48" s="13">
        <f t="shared" si="1"/>
        <v>-1097691.3</v>
      </c>
    </row>
    <row r="49" spans="1:9" ht="32.25" customHeight="1">
      <c r="A49" s="11" t="s">
        <v>106</v>
      </c>
      <c r="B49" s="45" t="s">
        <v>222</v>
      </c>
      <c r="C49" s="15">
        <v>2084541.5</v>
      </c>
      <c r="D49" s="15">
        <v>986956.13</v>
      </c>
      <c r="E49" s="14"/>
      <c r="F49" s="14"/>
      <c r="G49" s="14"/>
      <c r="H49" s="36">
        <f t="shared" si="0"/>
        <v>47.34643709420033</v>
      </c>
      <c r="I49" s="13">
        <f t="shared" si="1"/>
        <v>-1097585.37</v>
      </c>
    </row>
    <row r="50" spans="1:9" ht="30" customHeight="1">
      <c r="A50" s="11" t="s">
        <v>22</v>
      </c>
      <c r="B50" s="45" t="s">
        <v>223</v>
      </c>
      <c r="C50" s="33">
        <v>2084541.5</v>
      </c>
      <c r="D50" s="33">
        <v>986956.13</v>
      </c>
      <c r="E50" s="14"/>
      <c r="F50" s="14"/>
      <c r="G50" s="14"/>
      <c r="H50" s="36">
        <f t="shared" si="0"/>
        <v>47.34643709420033</v>
      </c>
      <c r="I50" s="13">
        <f t="shared" si="1"/>
        <v>-1097585.37</v>
      </c>
    </row>
    <row r="51" spans="1:9" ht="30.75" customHeight="1">
      <c r="A51" s="11" t="s">
        <v>180</v>
      </c>
      <c r="B51" s="45" t="s">
        <v>182</v>
      </c>
      <c r="C51" s="20">
        <v>105.99</v>
      </c>
      <c r="D51" s="20">
        <v>0.06</v>
      </c>
      <c r="E51" s="14"/>
      <c r="F51" s="14"/>
      <c r="G51" s="14"/>
      <c r="H51" s="36">
        <f t="shared" si="0"/>
        <v>0.05660911406736484</v>
      </c>
      <c r="I51" s="13">
        <f t="shared" si="1"/>
        <v>-105.92999999999999</v>
      </c>
    </row>
    <row r="52" spans="1:9" ht="26.25" customHeight="1">
      <c r="A52" s="11" t="s">
        <v>181</v>
      </c>
      <c r="B52" s="45" t="s">
        <v>182</v>
      </c>
      <c r="C52" s="34">
        <v>105.99</v>
      </c>
      <c r="D52" s="34">
        <v>0.06</v>
      </c>
      <c r="E52" s="14"/>
      <c r="F52" s="14"/>
      <c r="G52" s="14"/>
      <c r="H52" s="36">
        <f t="shared" si="0"/>
        <v>0.05660911406736484</v>
      </c>
      <c r="I52" s="13">
        <f t="shared" si="1"/>
        <v>-105.92999999999999</v>
      </c>
    </row>
    <row r="53" spans="1:9" ht="19.5" customHeight="1">
      <c r="A53" s="11" t="s">
        <v>74</v>
      </c>
      <c r="B53" s="45" t="s">
        <v>24</v>
      </c>
      <c r="C53" s="15">
        <f>C54</f>
        <v>9044</v>
      </c>
      <c r="D53" s="15">
        <v>26738.6</v>
      </c>
      <c r="E53" s="14"/>
      <c r="F53" s="14"/>
      <c r="G53" s="14"/>
      <c r="H53" s="36">
        <f t="shared" si="0"/>
        <v>295.6501547987616</v>
      </c>
      <c r="I53" s="13">
        <f t="shared" si="1"/>
        <v>17694.6</v>
      </c>
    </row>
    <row r="54" spans="1:9" ht="21" customHeight="1">
      <c r="A54" s="11" t="s">
        <v>117</v>
      </c>
      <c r="B54" s="45" t="s">
        <v>24</v>
      </c>
      <c r="C54" s="15">
        <f>C55</f>
        <v>9044</v>
      </c>
      <c r="D54" s="15">
        <v>26738.6</v>
      </c>
      <c r="E54" s="14"/>
      <c r="F54" s="14"/>
      <c r="G54" s="14"/>
      <c r="H54" s="36">
        <f t="shared" si="0"/>
        <v>295.6501547987616</v>
      </c>
      <c r="I54" s="13">
        <f t="shared" si="1"/>
        <v>17694.6</v>
      </c>
    </row>
    <row r="55" spans="1:9" ht="18" customHeight="1">
      <c r="A55" s="11" t="s">
        <v>23</v>
      </c>
      <c r="B55" s="45" t="s">
        <v>24</v>
      </c>
      <c r="C55" s="36">
        <v>9044</v>
      </c>
      <c r="D55" s="36">
        <v>26738.6</v>
      </c>
      <c r="E55" s="14"/>
      <c r="F55" s="14"/>
      <c r="G55" s="14"/>
      <c r="H55" s="36">
        <f t="shared" si="0"/>
        <v>295.6501547987616</v>
      </c>
      <c r="I55" s="13">
        <f t="shared" si="1"/>
        <v>17694.6</v>
      </c>
    </row>
    <row r="56" spans="1:9" ht="28.5" customHeight="1">
      <c r="A56" s="11" t="s">
        <v>183</v>
      </c>
      <c r="B56" s="45" t="s">
        <v>184</v>
      </c>
      <c r="C56" s="15">
        <v>117553.66</v>
      </c>
      <c r="D56" s="15">
        <v>803518.42</v>
      </c>
      <c r="E56" s="14"/>
      <c r="F56" s="14"/>
      <c r="G56" s="14"/>
      <c r="H56" s="36">
        <f t="shared" si="0"/>
        <v>683.5333072572985</v>
      </c>
      <c r="I56" s="13">
        <f t="shared" si="1"/>
        <v>685964.76</v>
      </c>
    </row>
    <row r="57" spans="1:9" ht="42" customHeight="1">
      <c r="A57" s="11" t="s">
        <v>186</v>
      </c>
      <c r="B57" s="45" t="s">
        <v>187</v>
      </c>
      <c r="C57" s="15">
        <v>117553.66</v>
      </c>
      <c r="D57" s="15">
        <v>803518.42</v>
      </c>
      <c r="E57" s="14"/>
      <c r="F57" s="14"/>
      <c r="G57" s="14"/>
      <c r="H57" s="36">
        <f t="shared" si="0"/>
        <v>683.5333072572985</v>
      </c>
      <c r="I57" s="13">
        <f t="shared" si="1"/>
        <v>685964.76</v>
      </c>
    </row>
    <row r="58" spans="1:9" ht="43.5" customHeight="1">
      <c r="A58" s="11" t="s">
        <v>185</v>
      </c>
      <c r="B58" s="45" t="s">
        <v>187</v>
      </c>
      <c r="C58" s="15">
        <v>117553.66</v>
      </c>
      <c r="D58" s="15">
        <v>803518.42</v>
      </c>
      <c r="E58" s="14"/>
      <c r="F58" s="14"/>
      <c r="G58" s="14"/>
      <c r="H58" s="36">
        <f t="shared" si="0"/>
        <v>683.5333072572985</v>
      </c>
      <c r="I58" s="13">
        <f t="shared" si="1"/>
        <v>685964.76</v>
      </c>
    </row>
    <row r="59" spans="1:9" ht="15" customHeight="1" hidden="1">
      <c r="A59" s="29" t="s">
        <v>210</v>
      </c>
      <c r="B59" s="49" t="s">
        <v>211</v>
      </c>
      <c r="C59" s="12">
        <f>C60</f>
        <v>0</v>
      </c>
      <c r="D59" s="66"/>
      <c r="E59" s="19"/>
      <c r="F59" s="19"/>
      <c r="G59" s="19"/>
      <c r="H59" s="40" t="e">
        <f t="shared" si="0"/>
        <v>#DIV/0!</v>
      </c>
      <c r="I59" s="41">
        <f t="shared" si="1"/>
        <v>0</v>
      </c>
    </row>
    <row r="60" spans="1:9" ht="24" customHeight="1" hidden="1">
      <c r="A60" s="11" t="s">
        <v>212</v>
      </c>
      <c r="B60" s="45" t="s">
        <v>213</v>
      </c>
      <c r="C60" s="15">
        <f>C61</f>
        <v>0</v>
      </c>
      <c r="D60" s="67"/>
      <c r="E60" s="14"/>
      <c r="F60" s="14"/>
      <c r="G60" s="14"/>
      <c r="H60" s="40" t="e">
        <f t="shared" si="0"/>
        <v>#DIV/0!</v>
      </c>
      <c r="I60" s="41">
        <f t="shared" si="1"/>
        <v>0</v>
      </c>
    </row>
    <row r="61" spans="1:9" ht="84" customHeight="1" hidden="1">
      <c r="A61" s="11" t="s">
        <v>214</v>
      </c>
      <c r="B61" s="45" t="s">
        <v>215</v>
      </c>
      <c r="C61" s="15">
        <f>C62</f>
        <v>0</v>
      </c>
      <c r="D61" s="67"/>
      <c r="E61" s="14"/>
      <c r="F61" s="14"/>
      <c r="G61" s="14"/>
      <c r="H61" s="40" t="e">
        <f t="shared" si="0"/>
        <v>#DIV/0!</v>
      </c>
      <c r="I61" s="41">
        <f t="shared" si="1"/>
        <v>0</v>
      </c>
    </row>
    <row r="62" spans="1:9" ht="79.5" customHeight="1" hidden="1">
      <c r="A62" s="11" t="s">
        <v>216</v>
      </c>
      <c r="B62" s="45" t="s">
        <v>215</v>
      </c>
      <c r="C62" s="15">
        <v>0</v>
      </c>
      <c r="D62" s="67"/>
      <c r="E62" s="14"/>
      <c r="F62" s="14"/>
      <c r="G62" s="14"/>
      <c r="H62" s="40" t="e">
        <f t="shared" si="0"/>
        <v>#DIV/0!</v>
      </c>
      <c r="I62" s="41">
        <f t="shared" si="1"/>
        <v>0</v>
      </c>
    </row>
    <row r="63" spans="1:9" ht="38.25" customHeight="1">
      <c r="A63" s="29" t="s">
        <v>295</v>
      </c>
      <c r="B63" s="49" t="s">
        <v>296</v>
      </c>
      <c r="C63" s="12">
        <v>55275</v>
      </c>
      <c r="D63" s="12">
        <v>0</v>
      </c>
      <c r="E63" s="19"/>
      <c r="F63" s="19"/>
      <c r="G63" s="19"/>
      <c r="H63" s="40">
        <f t="shared" si="0"/>
        <v>0</v>
      </c>
      <c r="I63" s="41">
        <f t="shared" si="1"/>
        <v>-55275</v>
      </c>
    </row>
    <row r="64" spans="1:9" ht="18" customHeight="1">
      <c r="A64" s="11" t="s">
        <v>297</v>
      </c>
      <c r="B64" s="45" t="s">
        <v>298</v>
      </c>
      <c r="C64" s="15">
        <v>55275</v>
      </c>
      <c r="D64" s="15">
        <v>0</v>
      </c>
      <c r="E64" s="14"/>
      <c r="F64" s="14"/>
      <c r="G64" s="14"/>
      <c r="H64" s="36">
        <f t="shared" si="0"/>
        <v>0</v>
      </c>
      <c r="I64" s="13">
        <f t="shared" si="1"/>
        <v>-55275</v>
      </c>
    </row>
    <row r="65" spans="1:9" ht="30" customHeight="1">
      <c r="A65" s="11" t="s">
        <v>299</v>
      </c>
      <c r="B65" s="45" t="s">
        <v>300</v>
      </c>
      <c r="C65" s="15">
        <v>55275</v>
      </c>
      <c r="D65" s="15">
        <v>0</v>
      </c>
      <c r="E65" s="14"/>
      <c r="F65" s="14"/>
      <c r="G65" s="14"/>
      <c r="H65" s="36">
        <f t="shared" si="0"/>
        <v>0</v>
      </c>
      <c r="I65" s="13">
        <f t="shared" si="1"/>
        <v>-55275</v>
      </c>
    </row>
    <row r="66" spans="1:9" ht="30" customHeight="1">
      <c r="A66" s="11" t="s">
        <v>301</v>
      </c>
      <c r="B66" s="45" t="s">
        <v>300</v>
      </c>
      <c r="C66" s="15">
        <v>55275</v>
      </c>
      <c r="D66" s="15">
        <v>0</v>
      </c>
      <c r="E66" s="14"/>
      <c r="F66" s="14"/>
      <c r="G66" s="14"/>
      <c r="H66" s="36">
        <f t="shared" si="0"/>
        <v>0</v>
      </c>
      <c r="I66" s="13">
        <f t="shared" si="1"/>
        <v>-55275</v>
      </c>
    </row>
    <row r="67" spans="1:9" ht="22.5" customHeight="1">
      <c r="A67" s="26" t="s">
        <v>25</v>
      </c>
      <c r="B67" s="44" t="s">
        <v>155</v>
      </c>
      <c r="C67" s="12">
        <v>684186.81</v>
      </c>
      <c r="D67" s="12">
        <v>776706.88</v>
      </c>
      <c r="E67" s="14"/>
      <c r="F67" s="14"/>
      <c r="G67" s="14"/>
      <c r="H67" s="40">
        <f t="shared" si="0"/>
        <v>113.52263280258208</v>
      </c>
      <c r="I67" s="41">
        <f t="shared" si="1"/>
        <v>92520.06999999995</v>
      </c>
    </row>
    <row r="68" spans="1:9" ht="44.25" customHeight="1">
      <c r="A68" s="11" t="s">
        <v>105</v>
      </c>
      <c r="B68" s="45" t="s">
        <v>123</v>
      </c>
      <c r="C68" s="24">
        <v>684186.81</v>
      </c>
      <c r="D68" s="24">
        <v>776706.88</v>
      </c>
      <c r="E68" s="14"/>
      <c r="F68" s="14"/>
      <c r="G68" s="14"/>
      <c r="H68" s="36">
        <f t="shared" si="0"/>
        <v>113.52263280258208</v>
      </c>
      <c r="I68" s="13">
        <f t="shared" si="1"/>
        <v>92520.06999999995</v>
      </c>
    </row>
    <row r="69" spans="1:9" ht="55.5" customHeight="1">
      <c r="A69" s="30" t="s">
        <v>107</v>
      </c>
      <c r="B69" s="50" t="s">
        <v>124</v>
      </c>
      <c r="C69" s="24">
        <v>684186.81</v>
      </c>
      <c r="D69" s="24">
        <v>776706.88</v>
      </c>
      <c r="E69" s="14"/>
      <c r="F69" s="14"/>
      <c r="G69" s="14"/>
      <c r="H69" s="36">
        <f t="shared" si="0"/>
        <v>113.52263280258208</v>
      </c>
      <c r="I69" s="13">
        <f t="shared" si="1"/>
        <v>92520.06999999995</v>
      </c>
    </row>
    <row r="70" spans="1:9" ht="56.25" customHeight="1">
      <c r="A70" s="30" t="s">
        <v>26</v>
      </c>
      <c r="B70" s="50" t="s">
        <v>125</v>
      </c>
      <c r="C70" s="33">
        <v>684186.81</v>
      </c>
      <c r="D70" s="33">
        <v>776706.88</v>
      </c>
      <c r="E70" s="14"/>
      <c r="F70" s="14"/>
      <c r="G70" s="14"/>
      <c r="H70" s="36">
        <f t="shared" si="0"/>
        <v>113.52263280258208</v>
      </c>
      <c r="I70" s="13">
        <f t="shared" si="1"/>
        <v>92520.06999999995</v>
      </c>
    </row>
    <row r="71" spans="1:9" ht="30.75" customHeight="1" hidden="1">
      <c r="A71" s="11" t="s">
        <v>27</v>
      </c>
      <c r="B71" s="45" t="s">
        <v>88</v>
      </c>
      <c r="C71" s="20">
        <f>C72</f>
        <v>0</v>
      </c>
      <c r="D71" s="23"/>
      <c r="E71" s="14"/>
      <c r="F71" s="14"/>
      <c r="G71" s="14"/>
      <c r="H71" s="40" t="e">
        <f t="shared" si="0"/>
        <v>#DIV/0!</v>
      </c>
      <c r="I71" s="41">
        <f t="shared" si="1"/>
        <v>0</v>
      </c>
    </row>
    <row r="72" spans="1:9" ht="27" customHeight="1" hidden="1">
      <c r="A72" s="11" t="s">
        <v>108</v>
      </c>
      <c r="B72" s="46" t="s">
        <v>122</v>
      </c>
      <c r="C72" s="20">
        <f>C73</f>
        <v>0</v>
      </c>
      <c r="D72" s="23"/>
      <c r="E72" s="17">
        <f>E73</f>
        <v>0</v>
      </c>
      <c r="F72" s="17">
        <f>F73</f>
        <v>0</v>
      </c>
      <c r="G72" s="17">
        <f>G73</f>
        <v>0</v>
      </c>
      <c r="H72" s="40" t="e">
        <f t="shared" si="0"/>
        <v>#DIV/0!</v>
      </c>
      <c r="I72" s="41">
        <f t="shared" si="1"/>
        <v>0</v>
      </c>
    </row>
    <row r="73" spans="1:9" ht="22.5" customHeight="1" hidden="1">
      <c r="A73" s="11" t="s">
        <v>154</v>
      </c>
      <c r="B73" s="46" t="s">
        <v>122</v>
      </c>
      <c r="C73" s="33">
        <v>0</v>
      </c>
      <c r="D73" s="65"/>
      <c r="E73" s="14"/>
      <c r="F73" s="14"/>
      <c r="G73" s="14"/>
      <c r="H73" s="40" t="e">
        <f t="shared" si="0"/>
        <v>#DIV/0!</v>
      </c>
      <c r="I73" s="41">
        <f t="shared" si="1"/>
        <v>0</v>
      </c>
    </row>
    <row r="74" spans="1:9" ht="42.75" customHeight="1">
      <c r="A74" s="29" t="s">
        <v>188</v>
      </c>
      <c r="B74" s="51" t="s">
        <v>189</v>
      </c>
      <c r="C74" s="18">
        <v>442.76</v>
      </c>
      <c r="D74" s="18">
        <v>0.3</v>
      </c>
      <c r="E74" s="22">
        <f>E75+E78+E81+E84</f>
        <v>0</v>
      </c>
      <c r="F74" s="22">
        <f>F75+F78+F81+F84</f>
        <v>0</v>
      </c>
      <c r="G74" s="22">
        <f>G75+G78+G81+G84</f>
        <v>0</v>
      </c>
      <c r="H74" s="40">
        <f t="shared" si="0"/>
        <v>0.06775679826542597</v>
      </c>
      <c r="I74" s="41">
        <f t="shared" si="1"/>
        <v>-442.46</v>
      </c>
    </row>
    <row r="75" spans="1:9" ht="34.5" customHeight="1">
      <c r="A75" s="11" t="s">
        <v>190</v>
      </c>
      <c r="B75" s="46" t="s">
        <v>191</v>
      </c>
      <c r="C75" s="20">
        <v>159.9</v>
      </c>
      <c r="D75" s="20">
        <v>0</v>
      </c>
      <c r="E75" s="14"/>
      <c r="F75" s="14"/>
      <c r="G75" s="14"/>
      <c r="H75" s="36">
        <f t="shared" si="0"/>
        <v>0</v>
      </c>
      <c r="I75" s="13">
        <f t="shared" si="1"/>
        <v>-159.9</v>
      </c>
    </row>
    <row r="76" spans="1:9" ht="53.25" customHeight="1">
      <c r="A76" s="11" t="s">
        <v>192</v>
      </c>
      <c r="B76" s="46" t="s">
        <v>193</v>
      </c>
      <c r="C76" s="20">
        <v>159.9</v>
      </c>
      <c r="D76" s="20">
        <v>0</v>
      </c>
      <c r="E76" s="17">
        <f>E77</f>
        <v>0</v>
      </c>
      <c r="F76" s="17">
        <f>F77</f>
        <v>0</v>
      </c>
      <c r="G76" s="17">
        <f>G77</f>
        <v>0</v>
      </c>
      <c r="H76" s="36">
        <f t="shared" si="0"/>
        <v>0</v>
      </c>
      <c r="I76" s="13">
        <f t="shared" si="1"/>
        <v>-159.9</v>
      </c>
    </row>
    <row r="77" spans="1:9" ht="52.5" customHeight="1">
      <c r="A77" s="11" t="s">
        <v>194</v>
      </c>
      <c r="B77" s="46" t="s">
        <v>193</v>
      </c>
      <c r="C77" s="20">
        <v>159.9</v>
      </c>
      <c r="D77" s="20">
        <v>0</v>
      </c>
      <c r="E77" s="17">
        <v>0</v>
      </c>
      <c r="F77" s="17">
        <v>0</v>
      </c>
      <c r="G77" s="17">
        <v>0</v>
      </c>
      <c r="H77" s="36">
        <f t="shared" si="0"/>
        <v>0</v>
      </c>
      <c r="I77" s="13">
        <f t="shared" si="1"/>
        <v>-159.9</v>
      </c>
    </row>
    <row r="78" spans="1:9" ht="19.5" customHeight="1">
      <c r="A78" s="11" t="s">
        <v>195</v>
      </c>
      <c r="B78" s="46" t="s">
        <v>196</v>
      </c>
      <c r="C78" s="20">
        <v>132.65</v>
      </c>
      <c r="D78" s="20">
        <v>0</v>
      </c>
      <c r="E78" s="23">
        <f>E79</f>
        <v>0</v>
      </c>
      <c r="F78" s="23">
        <f>F79</f>
        <v>0</v>
      </c>
      <c r="G78" s="23">
        <f>G79</f>
        <v>0</v>
      </c>
      <c r="H78" s="36">
        <f t="shared" si="0"/>
        <v>0</v>
      </c>
      <c r="I78" s="13">
        <f aca="true" t="shared" si="2" ref="I78:I141">D78-C78</f>
        <v>-132.65</v>
      </c>
    </row>
    <row r="79" spans="1:9" ht="17.25" customHeight="1">
      <c r="A79" s="11" t="s">
        <v>419</v>
      </c>
      <c r="B79" s="46" t="s">
        <v>420</v>
      </c>
      <c r="C79" s="20">
        <v>132.65</v>
      </c>
      <c r="D79" s="20">
        <v>0</v>
      </c>
      <c r="E79" s="14"/>
      <c r="F79" s="14"/>
      <c r="G79" s="14"/>
      <c r="H79" s="36">
        <f t="shared" si="0"/>
        <v>0</v>
      </c>
      <c r="I79" s="13">
        <f t="shared" si="2"/>
        <v>-132.65</v>
      </c>
    </row>
    <row r="80" spans="1:9" ht="18" customHeight="1">
      <c r="A80" s="11" t="s">
        <v>421</v>
      </c>
      <c r="B80" s="46" t="s">
        <v>420</v>
      </c>
      <c r="C80" s="20">
        <v>132.65</v>
      </c>
      <c r="D80" s="20">
        <v>0</v>
      </c>
      <c r="E80" s="14"/>
      <c r="F80" s="14"/>
      <c r="G80" s="14"/>
      <c r="H80" s="36">
        <f t="shared" si="0"/>
        <v>0</v>
      </c>
      <c r="I80" s="13">
        <f t="shared" si="2"/>
        <v>-132.65</v>
      </c>
    </row>
    <row r="81" spans="1:9" ht="29.25" customHeight="1" hidden="1">
      <c r="A81" s="11" t="s">
        <v>197</v>
      </c>
      <c r="B81" s="46" t="s">
        <v>198</v>
      </c>
      <c r="C81" s="20">
        <f aca="true" t="shared" si="3" ref="C81:G82">C82</f>
        <v>0</v>
      </c>
      <c r="D81" s="23"/>
      <c r="E81" s="17">
        <f t="shared" si="3"/>
        <v>0</v>
      </c>
      <c r="F81" s="17">
        <f t="shared" si="3"/>
        <v>0</v>
      </c>
      <c r="G81" s="17">
        <f t="shared" si="3"/>
        <v>0</v>
      </c>
      <c r="H81" s="40" t="e">
        <f t="shared" si="0"/>
        <v>#DIV/0!</v>
      </c>
      <c r="I81" s="41">
        <f t="shared" si="2"/>
        <v>0</v>
      </c>
    </row>
    <row r="82" spans="1:9" ht="0" customHeight="1" hidden="1">
      <c r="A82" s="11" t="s">
        <v>199</v>
      </c>
      <c r="B82" s="46" t="s">
        <v>200</v>
      </c>
      <c r="C82" s="20">
        <f t="shared" si="3"/>
        <v>0</v>
      </c>
      <c r="D82" s="23"/>
      <c r="E82" s="17">
        <f t="shared" si="3"/>
        <v>0</v>
      </c>
      <c r="F82" s="17">
        <f t="shared" si="3"/>
        <v>0</v>
      </c>
      <c r="G82" s="17">
        <f t="shared" si="3"/>
        <v>0</v>
      </c>
      <c r="H82" s="40" t="e">
        <f t="shared" si="0"/>
        <v>#DIV/0!</v>
      </c>
      <c r="I82" s="41">
        <f t="shared" si="2"/>
        <v>0</v>
      </c>
    </row>
    <row r="83" spans="1:9" ht="36" customHeight="1" hidden="1">
      <c r="A83" s="11" t="s">
        <v>201</v>
      </c>
      <c r="B83" s="46" t="s">
        <v>200</v>
      </c>
      <c r="C83" s="20">
        <v>0</v>
      </c>
      <c r="D83" s="23"/>
      <c r="E83" s="17">
        <v>0</v>
      </c>
      <c r="F83" s="17">
        <v>0</v>
      </c>
      <c r="G83" s="17">
        <v>0</v>
      </c>
      <c r="H83" s="40" t="e">
        <f t="shared" si="0"/>
        <v>#DIV/0!</v>
      </c>
      <c r="I83" s="41">
        <f t="shared" si="2"/>
        <v>0</v>
      </c>
    </row>
    <row r="84" spans="1:9" ht="30" customHeight="1">
      <c r="A84" s="11" t="s">
        <v>203</v>
      </c>
      <c r="B84" s="46" t="s">
        <v>202</v>
      </c>
      <c r="C84" s="20">
        <v>103.85</v>
      </c>
      <c r="D84" s="20">
        <v>0</v>
      </c>
      <c r="E84" s="14"/>
      <c r="F84" s="14"/>
      <c r="G84" s="14"/>
      <c r="H84" s="36">
        <f t="shared" si="0"/>
        <v>0</v>
      </c>
      <c r="I84" s="13">
        <f t="shared" si="2"/>
        <v>-103.85</v>
      </c>
    </row>
    <row r="85" spans="1:9" ht="20.25" customHeight="1">
      <c r="A85" s="11" t="s">
        <v>247</v>
      </c>
      <c r="B85" s="46" t="s">
        <v>204</v>
      </c>
      <c r="C85" s="20">
        <v>103.85</v>
      </c>
      <c r="D85" s="20">
        <v>0</v>
      </c>
      <c r="E85" s="14"/>
      <c r="F85" s="14"/>
      <c r="G85" s="14"/>
      <c r="H85" s="36">
        <f t="shared" si="0"/>
        <v>0</v>
      </c>
      <c r="I85" s="13">
        <f t="shared" si="2"/>
        <v>-103.85</v>
      </c>
    </row>
    <row r="86" spans="1:9" ht="21" customHeight="1">
      <c r="A86" s="11" t="s">
        <v>248</v>
      </c>
      <c r="B86" s="46" t="s">
        <v>204</v>
      </c>
      <c r="C86" s="20">
        <v>103.85</v>
      </c>
      <c r="D86" s="20">
        <v>0</v>
      </c>
      <c r="E86" s="14"/>
      <c r="F86" s="14"/>
      <c r="G86" s="14"/>
      <c r="H86" s="36">
        <f t="shared" si="0"/>
        <v>0</v>
      </c>
      <c r="I86" s="13">
        <f t="shared" si="2"/>
        <v>-103.85</v>
      </c>
    </row>
    <row r="87" spans="1:9" ht="26.25" customHeight="1">
      <c r="A87" s="11" t="s">
        <v>422</v>
      </c>
      <c r="B87" s="46" t="s">
        <v>423</v>
      </c>
      <c r="C87" s="20">
        <v>46.36</v>
      </c>
      <c r="D87" s="20">
        <v>0.3</v>
      </c>
      <c r="E87" s="14"/>
      <c r="F87" s="14"/>
      <c r="G87" s="14"/>
      <c r="H87" s="36">
        <f t="shared" si="0"/>
        <v>0.6471095772217429</v>
      </c>
      <c r="I87" s="13">
        <f t="shared" si="2"/>
        <v>-46.06</v>
      </c>
    </row>
    <row r="88" spans="1:9" ht="69" customHeight="1">
      <c r="A88" s="11" t="s">
        <v>424</v>
      </c>
      <c r="B88" s="46" t="s">
        <v>425</v>
      </c>
      <c r="C88" s="20">
        <v>46.36</v>
      </c>
      <c r="D88" s="20">
        <v>0</v>
      </c>
      <c r="E88" s="14"/>
      <c r="F88" s="14"/>
      <c r="G88" s="14"/>
      <c r="H88" s="36">
        <f t="shared" si="0"/>
        <v>0</v>
      </c>
      <c r="I88" s="13">
        <f t="shared" si="2"/>
        <v>-46.36</v>
      </c>
    </row>
    <row r="89" spans="1:9" ht="70.5" customHeight="1">
      <c r="A89" s="11" t="s">
        <v>426</v>
      </c>
      <c r="B89" s="46" t="s">
        <v>425</v>
      </c>
      <c r="C89" s="20">
        <v>46.36</v>
      </c>
      <c r="D89" s="20">
        <v>0</v>
      </c>
      <c r="E89" s="14"/>
      <c r="F89" s="14"/>
      <c r="G89" s="14"/>
      <c r="H89" s="36">
        <f t="shared" si="0"/>
        <v>0</v>
      </c>
      <c r="I89" s="13">
        <f t="shared" si="2"/>
        <v>-46.36</v>
      </c>
    </row>
    <row r="90" spans="1:9" ht="36" customHeight="1">
      <c r="A90" s="11" t="s">
        <v>449</v>
      </c>
      <c r="B90" s="46" t="s">
        <v>450</v>
      </c>
      <c r="C90" s="20">
        <v>0</v>
      </c>
      <c r="D90" s="20">
        <v>0.3</v>
      </c>
      <c r="E90" s="14"/>
      <c r="F90" s="14"/>
      <c r="G90" s="14"/>
      <c r="H90" s="36">
        <v>0</v>
      </c>
      <c r="I90" s="13">
        <f t="shared" si="2"/>
        <v>0.3</v>
      </c>
    </row>
    <row r="91" spans="1:9" ht="32.25" customHeight="1">
      <c r="A91" s="11" t="s">
        <v>451</v>
      </c>
      <c r="B91" s="46" t="s">
        <v>450</v>
      </c>
      <c r="C91" s="20">
        <v>0</v>
      </c>
      <c r="D91" s="20">
        <v>0.3</v>
      </c>
      <c r="E91" s="14"/>
      <c r="F91" s="14"/>
      <c r="G91" s="14"/>
      <c r="H91" s="36">
        <v>0</v>
      </c>
      <c r="I91" s="13">
        <f t="shared" si="2"/>
        <v>0.3</v>
      </c>
    </row>
    <row r="92" spans="1:9" ht="52.5" customHeight="1">
      <c r="A92" s="26" t="s">
        <v>28</v>
      </c>
      <c r="B92" s="44" t="s">
        <v>75</v>
      </c>
      <c r="C92" s="12">
        <v>597399.68</v>
      </c>
      <c r="D92" s="12">
        <v>1804036.02</v>
      </c>
      <c r="E92" s="12">
        <f>E96</f>
        <v>0</v>
      </c>
      <c r="F92" s="12">
        <f>F96</f>
        <v>0</v>
      </c>
      <c r="G92" s="12">
        <f>G96</f>
        <v>0</v>
      </c>
      <c r="H92" s="40">
        <f t="shared" si="0"/>
        <v>301.98141719794694</v>
      </c>
      <c r="I92" s="41">
        <f t="shared" si="2"/>
        <v>1206636.3399999999</v>
      </c>
    </row>
    <row r="93" spans="1:9" ht="30" customHeight="1">
      <c r="A93" s="30" t="s">
        <v>251</v>
      </c>
      <c r="B93" s="52" t="s">
        <v>252</v>
      </c>
      <c r="C93" s="15">
        <v>13250.34</v>
      </c>
      <c r="D93" s="15">
        <v>17600.38</v>
      </c>
      <c r="E93" s="15"/>
      <c r="F93" s="15"/>
      <c r="G93" s="15"/>
      <c r="H93" s="36">
        <f t="shared" si="0"/>
        <v>132.82964814487778</v>
      </c>
      <c r="I93" s="13">
        <f t="shared" si="2"/>
        <v>4350.040000000001</v>
      </c>
    </row>
    <row r="94" spans="1:9" ht="45" customHeight="1">
      <c r="A94" s="30" t="s">
        <v>253</v>
      </c>
      <c r="B94" s="52" t="s">
        <v>254</v>
      </c>
      <c r="C94" s="15">
        <v>13250.34</v>
      </c>
      <c r="D94" s="15">
        <v>17600.38</v>
      </c>
      <c r="E94" s="15"/>
      <c r="F94" s="15"/>
      <c r="G94" s="15"/>
      <c r="H94" s="36">
        <f t="shared" si="0"/>
        <v>132.82964814487778</v>
      </c>
      <c r="I94" s="13">
        <f t="shared" si="2"/>
        <v>4350.040000000001</v>
      </c>
    </row>
    <row r="95" spans="1:9" ht="45" customHeight="1">
      <c r="A95" s="30" t="s">
        <v>255</v>
      </c>
      <c r="B95" s="52" t="s">
        <v>254</v>
      </c>
      <c r="C95" s="15">
        <v>13250.34</v>
      </c>
      <c r="D95" s="15">
        <v>17600.38</v>
      </c>
      <c r="E95" s="15"/>
      <c r="F95" s="15"/>
      <c r="G95" s="15"/>
      <c r="H95" s="36">
        <f t="shared" si="0"/>
        <v>132.82964814487778</v>
      </c>
      <c r="I95" s="13">
        <f t="shared" si="2"/>
        <v>4350.040000000001</v>
      </c>
    </row>
    <row r="96" spans="1:9" ht="96.75" customHeight="1">
      <c r="A96" s="11" t="s">
        <v>29</v>
      </c>
      <c r="B96" s="46" t="s">
        <v>30</v>
      </c>
      <c r="C96" s="24">
        <v>584149.34</v>
      </c>
      <c r="D96" s="24">
        <v>1786435.64</v>
      </c>
      <c r="E96" s="21">
        <f>E97+E102+E105</f>
        <v>0</v>
      </c>
      <c r="F96" s="21">
        <f>F97+F102+F105</f>
        <v>0</v>
      </c>
      <c r="G96" s="21">
        <f>G97+G102+G105</f>
        <v>0</v>
      </c>
      <c r="H96" s="36">
        <f t="shared" si="0"/>
        <v>305.818310091731</v>
      </c>
      <c r="I96" s="13">
        <f t="shared" si="2"/>
        <v>1202286.2999999998</v>
      </c>
    </row>
    <row r="97" spans="1:9" ht="66.75" customHeight="1">
      <c r="A97" s="11" t="s">
        <v>58</v>
      </c>
      <c r="B97" s="46" t="s">
        <v>8</v>
      </c>
      <c r="C97" s="20">
        <v>504595.07</v>
      </c>
      <c r="D97" s="20">
        <v>1107121.05</v>
      </c>
      <c r="E97" s="14"/>
      <c r="F97" s="14"/>
      <c r="G97" s="14"/>
      <c r="H97" s="36">
        <f t="shared" si="0"/>
        <v>219.40782140420038</v>
      </c>
      <c r="I97" s="13">
        <f t="shared" si="2"/>
        <v>602525.98</v>
      </c>
    </row>
    <row r="98" spans="1:9" ht="78" customHeight="1">
      <c r="A98" s="11" t="s">
        <v>302</v>
      </c>
      <c r="B98" s="46" t="s">
        <v>126</v>
      </c>
      <c r="C98" s="20">
        <v>158367.84</v>
      </c>
      <c r="D98" s="20">
        <v>615773.06</v>
      </c>
      <c r="E98" s="14"/>
      <c r="F98" s="14"/>
      <c r="G98" s="14"/>
      <c r="H98" s="36">
        <f t="shared" si="0"/>
        <v>388.8245618554879</v>
      </c>
      <c r="I98" s="13">
        <f t="shared" si="2"/>
        <v>457405.2200000001</v>
      </c>
    </row>
    <row r="99" spans="1:9" ht="80.25" customHeight="1">
      <c r="A99" s="11" t="s">
        <v>268</v>
      </c>
      <c r="B99" s="53" t="s">
        <v>127</v>
      </c>
      <c r="C99" s="33">
        <v>158367.84</v>
      </c>
      <c r="D99" s="33">
        <v>615773.06</v>
      </c>
      <c r="E99" s="14"/>
      <c r="F99" s="14"/>
      <c r="G99" s="14"/>
      <c r="H99" s="36">
        <f t="shared" si="0"/>
        <v>388.8245618554879</v>
      </c>
      <c r="I99" s="13">
        <f t="shared" si="2"/>
        <v>457405.2200000001</v>
      </c>
    </row>
    <row r="100" spans="1:9" ht="81" customHeight="1">
      <c r="A100" s="11" t="s">
        <v>139</v>
      </c>
      <c r="B100" s="54" t="s">
        <v>141</v>
      </c>
      <c r="C100" s="20">
        <v>346227.23</v>
      </c>
      <c r="D100" s="20">
        <v>491347.99</v>
      </c>
      <c r="E100" s="14"/>
      <c r="F100" s="14"/>
      <c r="G100" s="14"/>
      <c r="H100" s="36">
        <f t="shared" si="0"/>
        <v>141.91488924773478</v>
      </c>
      <c r="I100" s="13">
        <f t="shared" si="2"/>
        <v>145120.76</v>
      </c>
    </row>
    <row r="101" spans="1:9" ht="81.75" customHeight="1">
      <c r="A101" s="11" t="s">
        <v>140</v>
      </c>
      <c r="B101" s="54" t="s">
        <v>142</v>
      </c>
      <c r="C101" s="33">
        <v>346227.23</v>
      </c>
      <c r="D101" s="33">
        <v>491347.99</v>
      </c>
      <c r="E101" s="14"/>
      <c r="F101" s="14"/>
      <c r="G101" s="14"/>
      <c r="H101" s="36">
        <f t="shared" si="0"/>
        <v>141.91488924773478</v>
      </c>
      <c r="I101" s="13">
        <f t="shared" si="2"/>
        <v>145120.76</v>
      </c>
    </row>
    <row r="102" spans="1:9" ht="84" customHeight="1">
      <c r="A102" s="11" t="s">
        <v>92</v>
      </c>
      <c r="B102" s="46" t="s">
        <v>90</v>
      </c>
      <c r="C102" s="20">
        <v>30687.47</v>
      </c>
      <c r="D102" s="20">
        <v>29296.99</v>
      </c>
      <c r="E102" s="14"/>
      <c r="F102" s="14"/>
      <c r="G102" s="14"/>
      <c r="H102" s="36">
        <f aca="true" t="shared" si="4" ref="H102:H165">D102/C102*100</f>
        <v>95.468899847397</v>
      </c>
      <c r="I102" s="13">
        <f t="shared" si="2"/>
        <v>-1390.4799999999996</v>
      </c>
    </row>
    <row r="103" spans="1:9" ht="80.25" customHeight="1">
      <c r="A103" s="11" t="s">
        <v>109</v>
      </c>
      <c r="B103" s="46" t="s">
        <v>91</v>
      </c>
      <c r="C103" s="20">
        <v>30687.47</v>
      </c>
      <c r="D103" s="20">
        <v>29296.99</v>
      </c>
      <c r="E103" s="14"/>
      <c r="F103" s="14"/>
      <c r="G103" s="14"/>
      <c r="H103" s="36">
        <f t="shared" si="4"/>
        <v>95.468899847397</v>
      </c>
      <c r="I103" s="13">
        <f t="shared" si="2"/>
        <v>-1390.4799999999996</v>
      </c>
    </row>
    <row r="104" spans="1:9" ht="80.25" customHeight="1">
      <c r="A104" s="11" t="s">
        <v>89</v>
      </c>
      <c r="B104" s="46" t="s">
        <v>91</v>
      </c>
      <c r="C104" s="34">
        <v>30687.47</v>
      </c>
      <c r="D104" s="34">
        <v>29296.99</v>
      </c>
      <c r="E104" s="14"/>
      <c r="F104" s="14"/>
      <c r="G104" s="14"/>
      <c r="H104" s="36">
        <f t="shared" si="4"/>
        <v>95.468899847397</v>
      </c>
      <c r="I104" s="13">
        <f t="shared" si="2"/>
        <v>-1390.4799999999996</v>
      </c>
    </row>
    <row r="105" spans="1:9" ht="84" customHeight="1">
      <c r="A105" s="11" t="s">
        <v>59</v>
      </c>
      <c r="B105" s="46" t="s">
        <v>60</v>
      </c>
      <c r="C105" s="33">
        <v>48866.8</v>
      </c>
      <c r="D105" s="33">
        <v>650017.6</v>
      </c>
      <c r="E105" s="14"/>
      <c r="F105" s="14"/>
      <c r="G105" s="14"/>
      <c r="H105" s="36">
        <f t="shared" si="4"/>
        <v>1330.1824551638329</v>
      </c>
      <c r="I105" s="13">
        <f t="shared" si="2"/>
        <v>601150.7999999999</v>
      </c>
    </row>
    <row r="106" spans="1:9" ht="81.75" customHeight="1">
      <c r="A106" s="11" t="s">
        <v>110</v>
      </c>
      <c r="B106" s="46" t="s">
        <v>32</v>
      </c>
      <c r="C106" s="33">
        <v>48866.8</v>
      </c>
      <c r="D106" s="33">
        <v>650017.6</v>
      </c>
      <c r="E106" s="14"/>
      <c r="F106" s="14"/>
      <c r="G106" s="14"/>
      <c r="H106" s="36">
        <f t="shared" si="4"/>
        <v>1330.1824551638329</v>
      </c>
      <c r="I106" s="13">
        <f t="shared" si="2"/>
        <v>601150.7999999999</v>
      </c>
    </row>
    <row r="107" spans="1:9" ht="85.5" customHeight="1">
      <c r="A107" s="11" t="s">
        <v>31</v>
      </c>
      <c r="B107" s="46" t="s">
        <v>32</v>
      </c>
      <c r="C107" s="33">
        <v>48866.8</v>
      </c>
      <c r="D107" s="33">
        <v>650017.6</v>
      </c>
      <c r="E107" s="14"/>
      <c r="F107" s="14"/>
      <c r="G107" s="14"/>
      <c r="H107" s="36">
        <f t="shared" si="4"/>
        <v>1330.1824551638329</v>
      </c>
      <c r="I107" s="13">
        <f t="shared" si="2"/>
        <v>601150.7999999999</v>
      </c>
    </row>
    <row r="108" spans="1:9" ht="36" customHeight="1">
      <c r="A108" s="26" t="s">
        <v>33</v>
      </c>
      <c r="B108" s="44" t="s">
        <v>76</v>
      </c>
      <c r="C108" s="12">
        <v>147322.52</v>
      </c>
      <c r="D108" s="12">
        <v>54894.78</v>
      </c>
      <c r="E108" s="14"/>
      <c r="F108" s="14"/>
      <c r="G108" s="14"/>
      <c r="H108" s="40">
        <f t="shared" si="4"/>
        <v>37.26163522046731</v>
      </c>
      <c r="I108" s="41">
        <f t="shared" si="2"/>
        <v>-92427.73999999999</v>
      </c>
    </row>
    <row r="109" spans="1:9" ht="28.5" customHeight="1">
      <c r="A109" s="11" t="s">
        <v>61</v>
      </c>
      <c r="B109" s="45" t="s">
        <v>62</v>
      </c>
      <c r="C109" s="15">
        <v>147322.52</v>
      </c>
      <c r="D109" s="15">
        <v>54894.78</v>
      </c>
      <c r="E109" s="14"/>
      <c r="F109" s="14"/>
      <c r="G109" s="14"/>
      <c r="H109" s="36">
        <f t="shared" si="4"/>
        <v>37.26163522046731</v>
      </c>
      <c r="I109" s="13">
        <f t="shared" si="2"/>
        <v>-92427.73999999999</v>
      </c>
    </row>
    <row r="110" spans="1:9" ht="33" customHeight="1">
      <c r="A110" s="11" t="s">
        <v>111</v>
      </c>
      <c r="B110" s="45" t="s">
        <v>35</v>
      </c>
      <c r="C110" s="15">
        <v>3391.06</v>
      </c>
      <c r="D110" s="15">
        <v>11319.33</v>
      </c>
      <c r="E110" s="14"/>
      <c r="F110" s="14"/>
      <c r="G110" s="14"/>
      <c r="H110" s="36">
        <f t="shared" si="4"/>
        <v>333.7991660424764</v>
      </c>
      <c r="I110" s="13">
        <f t="shared" si="2"/>
        <v>7928.27</v>
      </c>
    </row>
    <row r="111" spans="1:9" ht="33.75" customHeight="1">
      <c r="A111" s="11" t="s">
        <v>34</v>
      </c>
      <c r="B111" s="45" t="s">
        <v>35</v>
      </c>
      <c r="C111" s="33">
        <v>3391.06</v>
      </c>
      <c r="D111" s="33">
        <v>11319.33</v>
      </c>
      <c r="E111" s="14"/>
      <c r="F111" s="14"/>
      <c r="G111" s="14"/>
      <c r="H111" s="36">
        <f t="shared" si="4"/>
        <v>333.7991660424764</v>
      </c>
      <c r="I111" s="13">
        <f t="shared" si="2"/>
        <v>7928.27</v>
      </c>
    </row>
    <row r="112" spans="1:9" ht="26.25" hidden="1">
      <c r="A112" s="31" t="s">
        <v>207</v>
      </c>
      <c r="B112" s="55" t="s">
        <v>208</v>
      </c>
      <c r="C112" s="36">
        <v>0</v>
      </c>
      <c r="D112" s="36"/>
      <c r="E112" s="14"/>
      <c r="F112" s="14"/>
      <c r="G112" s="14"/>
      <c r="H112" s="36" t="e">
        <f t="shared" si="4"/>
        <v>#DIV/0!</v>
      </c>
      <c r="I112" s="13">
        <f t="shared" si="2"/>
        <v>0</v>
      </c>
    </row>
    <row r="113" spans="1:9" ht="26.25" hidden="1">
      <c r="A113" s="31" t="s">
        <v>209</v>
      </c>
      <c r="B113" s="55" t="s">
        <v>208</v>
      </c>
      <c r="C113" s="36">
        <v>0</v>
      </c>
      <c r="D113" s="36"/>
      <c r="E113" s="14"/>
      <c r="F113" s="14"/>
      <c r="G113" s="14"/>
      <c r="H113" s="36" t="e">
        <f t="shared" si="4"/>
        <v>#DIV/0!</v>
      </c>
      <c r="I113" s="13">
        <f t="shared" si="2"/>
        <v>0</v>
      </c>
    </row>
    <row r="114" spans="1:9" ht="26.25" hidden="1">
      <c r="A114" s="11" t="s">
        <v>112</v>
      </c>
      <c r="B114" s="45" t="s">
        <v>63</v>
      </c>
      <c r="C114" s="24">
        <f>C115</f>
        <v>0</v>
      </c>
      <c r="D114" s="24"/>
      <c r="E114" s="14"/>
      <c r="F114" s="14"/>
      <c r="G114" s="14"/>
      <c r="H114" s="36" t="e">
        <f t="shared" si="4"/>
        <v>#DIV/0!</v>
      </c>
      <c r="I114" s="13">
        <f t="shared" si="2"/>
        <v>0</v>
      </c>
    </row>
    <row r="115" spans="1:9" ht="26.25" hidden="1">
      <c r="A115" s="11" t="s">
        <v>36</v>
      </c>
      <c r="B115" s="45" t="s">
        <v>63</v>
      </c>
      <c r="C115" s="33">
        <v>0</v>
      </c>
      <c r="D115" s="33"/>
      <c r="E115" s="14"/>
      <c r="F115" s="14"/>
      <c r="G115" s="14"/>
      <c r="H115" s="36" t="e">
        <f t="shared" si="4"/>
        <v>#DIV/0!</v>
      </c>
      <c r="I115" s="13">
        <f t="shared" si="2"/>
        <v>0</v>
      </c>
    </row>
    <row r="116" spans="1:9" ht="26.25">
      <c r="A116" s="11" t="s">
        <v>113</v>
      </c>
      <c r="B116" s="45" t="s">
        <v>37</v>
      </c>
      <c r="C116" s="24">
        <v>143931.46</v>
      </c>
      <c r="D116" s="24">
        <v>43575.45</v>
      </c>
      <c r="E116" s="14"/>
      <c r="F116" s="14"/>
      <c r="G116" s="14"/>
      <c r="H116" s="36">
        <f t="shared" si="4"/>
        <v>30.275139291993565</v>
      </c>
      <c r="I116" s="13">
        <f t="shared" si="2"/>
        <v>-100356.01</v>
      </c>
    </row>
    <row r="117" spans="1:9" ht="26.25">
      <c r="A117" s="11" t="s">
        <v>427</v>
      </c>
      <c r="B117" s="45" t="s">
        <v>37</v>
      </c>
      <c r="C117" s="33">
        <v>66309.78</v>
      </c>
      <c r="D117" s="33">
        <v>-16728.34</v>
      </c>
      <c r="E117" s="14"/>
      <c r="F117" s="14"/>
      <c r="G117" s="14"/>
      <c r="H117" s="36">
        <f t="shared" si="4"/>
        <v>-25.227560700699055</v>
      </c>
      <c r="I117" s="13">
        <f t="shared" si="2"/>
        <v>-83038.12</v>
      </c>
    </row>
    <row r="118" spans="1:9" ht="18" hidden="1">
      <c r="A118" s="11" t="s">
        <v>256</v>
      </c>
      <c r="B118" s="45" t="s">
        <v>257</v>
      </c>
      <c r="C118" s="33">
        <v>0</v>
      </c>
      <c r="D118" s="33"/>
      <c r="E118" s="14"/>
      <c r="F118" s="14"/>
      <c r="G118" s="14"/>
      <c r="H118" s="36" t="e">
        <f t="shared" si="4"/>
        <v>#DIV/0!</v>
      </c>
      <c r="I118" s="13">
        <f t="shared" si="2"/>
        <v>0</v>
      </c>
    </row>
    <row r="119" spans="1:9" ht="18" hidden="1">
      <c r="A119" s="11" t="s">
        <v>259</v>
      </c>
      <c r="B119" s="45" t="s">
        <v>258</v>
      </c>
      <c r="C119" s="33">
        <v>0</v>
      </c>
      <c r="D119" s="33"/>
      <c r="E119" s="14"/>
      <c r="F119" s="14"/>
      <c r="G119" s="14"/>
      <c r="H119" s="36" t="e">
        <f t="shared" si="4"/>
        <v>#DIV/0!</v>
      </c>
      <c r="I119" s="13">
        <f t="shared" si="2"/>
        <v>0</v>
      </c>
    </row>
    <row r="120" spans="1:9" ht="26.25">
      <c r="A120" s="11" t="s">
        <v>428</v>
      </c>
      <c r="B120" s="45" t="s">
        <v>269</v>
      </c>
      <c r="C120" s="33">
        <v>77621.68</v>
      </c>
      <c r="D120" s="33">
        <v>60303.79</v>
      </c>
      <c r="E120" s="14"/>
      <c r="F120" s="14"/>
      <c r="G120" s="14"/>
      <c r="H120" s="36">
        <f t="shared" si="4"/>
        <v>77.68936462081213</v>
      </c>
      <c r="I120" s="13">
        <f t="shared" si="2"/>
        <v>-17317.889999999992</v>
      </c>
    </row>
    <row r="121" spans="1:9" ht="26.25">
      <c r="A121" s="11" t="s">
        <v>429</v>
      </c>
      <c r="B121" s="45" t="s">
        <v>269</v>
      </c>
      <c r="C121" s="33">
        <v>77621.68</v>
      </c>
      <c r="D121" s="33">
        <v>60303.79</v>
      </c>
      <c r="E121" s="14"/>
      <c r="F121" s="14"/>
      <c r="G121" s="14"/>
      <c r="H121" s="36">
        <f t="shared" si="4"/>
        <v>77.68936462081213</v>
      </c>
      <c r="I121" s="13">
        <f t="shared" si="2"/>
        <v>-17317.889999999992</v>
      </c>
    </row>
    <row r="122" spans="1:9" ht="42.75" customHeight="1">
      <c r="A122" s="26" t="s">
        <v>38</v>
      </c>
      <c r="B122" s="56" t="s">
        <v>158</v>
      </c>
      <c r="C122" s="12">
        <v>254213.06</v>
      </c>
      <c r="D122" s="12">
        <v>179267.04</v>
      </c>
      <c r="E122" s="14"/>
      <c r="F122" s="14"/>
      <c r="G122" s="14"/>
      <c r="H122" s="40">
        <f t="shared" si="4"/>
        <v>70.51842261762634</v>
      </c>
      <c r="I122" s="41">
        <f t="shared" si="2"/>
        <v>-74946.01999999999</v>
      </c>
    </row>
    <row r="123" spans="1:9" ht="18">
      <c r="A123" s="11" t="s">
        <v>64</v>
      </c>
      <c r="B123" s="46" t="s">
        <v>228</v>
      </c>
      <c r="C123" s="15">
        <v>133156.2</v>
      </c>
      <c r="D123" s="15">
        <v>150731.49</v>
      </c>
      <c r="E123" s="14"/>
      <c r="F123" s="14"/>
      <c r="G123" s="14"/>
      <c r="H123" s="36">
        <f t="shared" si="4"/>
        <v>113.19900237465473</v>
      </c>
      <c r="I123" s="13">
        <f t="shared" si="2"/>
        <v>17575.28999999998</v>
      </c>
    </row>
    <row r="124" spans="1:9" ht="18">
      <c r="A124" s="11" t="s">
        <v>65</v>
      </c>
      <c r="B124" s="46" t="s">
        <v>229</v>
      </c>
      <c r="C124" s="15">
        <v>133156.2</v>
      </c>
      <c r="D124" s="15">
        <v>150731.49</v>
      </c>
      <c r="E124" s="14"/>
      <c r="F124" s="14"/>
      <c r="G124" s="14"/>
      <c r="H124" s="36">
        <f t="shared" si="4"/>
        <v>113.19900237465473</v>
      </c>
      <c r="I124" s="13">
        <f t="shared" si="2"/>
        <v>17575.28999999998</v>
      </c>
    </row>
    <row r="125" spans="1:9" ht="41.25" customHeight="1">
      <c r="A125" s="11" t="s">
        <v>39</v>
      </c>
      <c r="B125" s="46" t="s">
        <v>40</v>
      </c>
      <c r="C125" s="15">
        <v>133156.2</v>
      </c>
      <c r="D125" s="15">
        <v>150731.49</v>
      </c>
      <c r="E125" s="14"/>
      <c r="F125" s="14"/>
      <c r="G125" s="14"/>
      <c r="H125" s="36">
        <f t="shared" si="4"/>
        <v>113.19900237465473</v>
      </c>
      <c r="I125" s="13">
        <f t="shared" si="2"/>
        <v>17575.28999999998</v>
      </c>
    </row>
    <row r="126" spans="1:9" ht="69" customHeight="1" hidden="1">
      <c r="A126" s="11" t="s">
        <v>41</v>
      </c>
      <c r="B126" s="46" t="s">
        <v>156</v>
      </c>
      <c r="C126" s="33">
        <v>0</v>
      </c>
      <c r="D126" s="33"/>
      <c r="E126" s="14"/>
      <c r="F126" s="14"/>
      <c r="G126" s="14"/>
      <c r="H126" s="36" t="e">
        <f t="shared" si="4"/>
        <v>#DIV/0!</v>
      </c>
      <c r="I126" s="13">
        <f t="shared" si="2"/>
        <v>0</v>
      </c>
    </row>
    <row r="127" spans="1:9" ht="43.5" customHeight="1">
      <c r="A127" s="11" t="s">
        <v>42</v>
      </c>
      <c r="B127" s="46" t="s">
        <v>43</v>
      </c>
      <c r="C127" s="33">
        <v>133156.2</v>
      </c>
      <c r="D127" s="33">
        <v>150731.49</v>
      </c>
      <c r="E127" s="14"/>
      <c r="F127" s="14"/>
      <c r="G127" s="14"/>
      <c r="H127" s="36">
        <f t="shared" si="4"/>
        <v>113.19900237465473</v>
      </c>
      <c r="I127" s="13">
        <f t="shared" si="2"/>
        <v>17575.28999999998</v>
      </c>
    </row>
    <row r="128" spans="1:9" ht="25.5" customHeight="1">
      <c r="A128" s="11" t="s">
        <v>118</v>
      </c>
      <c r="B128" s="45" t="s">
        <v>224</v>
      </c>
      <c r="C128" s="20">
        <v>121056.86</v>
      </c>
      <c r="D128" s="20">
        <v>28535.55</v>
      </c>
      <c r="E128" s="14"/>
      <c r="F128" s="14"/>
      <c r="G128" s="14"/>
      <c r="H128" s="36">
        <f t="shared" si="4"/>
        <v>23.572022271187272</v>
      </c>
      <c r="I128" s="13">
        <f t="shared" si="2"/>
        <v>-92521.31</v>
      </c>
    </row>
    <row r="129" spans="1:9" ht="29.25" customHeight="1">
      <c r="A129" s="14" t="s">
        <v>119</v>
      </c>
      <c r="B129" s="45" t="s">
        <v>159</v>
      </c>
      <c r="C129" s="20">
        <v>121056.86</v>
      </c>
      <c r="D129" s="20">
        <v>28535.55</v>
      </c>
      <c r="E129" s="14"/>
      <c r="F129" s="14"/>
      <c r="G129" s="14"/>
      <c r="H129" s="36">
        <f t="shared" si="4"/>
        <v>23.572022271187272</v>
      </c>
      <c r="I129" s="13">
        <f t="shared" si="2"/>
        <v>-92521.31</v>
      </c>
    </row>
    <row r="130" spans="1:9" ht="31.5" customHeight="1">
      <c r="A130" s="14" t="s">
        <v>120</v>
      </c>
      <c r="B130" s="45" t="s">
        <v>160</v>
      </c>
      <c r="C130" s="20">
        <v>121056.86</v>
      </c>
      <c r="D130" s="20">
        <v>28535.55</v>
      </c>
      <c r="E130" s="14"/>
      <c r="F130" s="14"/>
      <c r="G130" s="14"/>
      <c r="H130" s="36">
        <f t="shared" si="4"/>
        <v>23.572022271187272</v>
      </c>
      <c r="I130" s="13">
        <f t="shared" si="2"/>
        <v>-92521.31</v>
      </c>
    </row>
    <row r="131" spans="1:9" ht="27" customHeight="1">
      <c r="A131" s="14" t="s">
        <v>121</v>
      </c>
      <c r="B131" s="45" t="s">
        <v>160</v>
      </c>
      <c r="C131" s="33">
        <v>5423.31</v>
      </c>
      <c r="D131" s="33">
        <v>28535.55</v>
      </c>
      <c r="E131" s="14"/>
      <c r="F131" s="14"/>
      <c r="G131" s="14"/>
      <c r="H131" s="36">
        <f t="shared" si="4"/>
        <v>526.1648329156917</v>
      </c>
      <c r="I131" s="13">
        <f t="shared" si="2"/>
        <v>23112.239999999998</v>
      </c>
    </row>
    <row r="132" spans="1:9" ht="39" customHeight="1" hidden="1">
      <c r="A132" s="14" t="s">
        <v>260</v>
      </c>
      <c r="B132" s="45" t="s">
        <v>160</v>
      </c>
      <c r="C132" s="33">
        <v>0</v>
      </c>
      <c r="D132" s="33"/>
      <c r="E132" s="14"/>
      <c r="F132" s="14"/>
      <c r="G132" s="14"/>
      <c r="H132" s="36" t="e">
        <f t="shared" si="4"/>
        <v>#DIV/0!</v>
      </c>
      <c r="I132" s="13">
        <f t="shared" si="2"/>
        <v>0</v>
      </c>
    </row>
    <row r="133" spans="1:9" ht="39" customHeight="1" hidden="1">
      <c r="A133" s="14" t="s">
        <v>234</v>
      </c>
      <c r="B133" s="45" t="s">
        <v>160</v>
      </c>
      <c r="C133" s="34">
        <v>0</v>
      </c>
      <c r="D133" s="33">
        <v>0</v>
      </c>
      <c r="E133" s="14"/>
      <c r="F133" s="14"/>
      <c r="G133" s="14"/>
      <c r="H133" s="36" t="e">
        <f t="shared" si="4"/>
        <v>#DIV/0!</v>
      </c>
      <c r="I133" s="13">
        <f t="shared" si="2"/>
        <v>0</v>
      </c>
    </row>
    <row r="134" spans="1:9" ht="30" customHeight="1">
      <c r="A134" s="14" t="s">
        <v>260</v>
      </c>
      <c r="B134" s="45" t="s">
        <v>160</v>
      </c>
      <c r="C134" s="33">
        <v>115633.55</v>
      </c>
      <c r="D134" s="33">
        <v>0</v>
      </c>
      <c r="E134" s="14"/>
      <c r="F134" s="14"/>
      <c r="G134" s="14"/>
      <c r="H134" s="36">
        <f t="shared" si="4"/>
        <v>0</v>
      </c>
      <c r="I134" s="13">
        <f t="shared" si="2"/>
        <v>-115633.55</v>
      </c>
    </row>
    <row r="135" spans="1:9" ht="0.75" customHeight="1">
      <c r="A135" s="14" t="s">
        <v>270</v>
      </c>
      <c r="B135" s="45" t="s">
        <v>160</v>
      </c>
      <c r="C135" s="33">
        <v>0</v>
      </c>
      <c r="D135" s="65">
        <v>0</v>
      </c>
      <c r="E135" s="14"/>
      <c r="F135" s="14"/>
      <c r="G135" s="14"/>
      <c r="H135" s="40" t="e">
        <f t="shared" si="4"/>
        <v>#DIV/0!</v>
      </c>
      <c r="I135" s="41">
        <f t="shared" si="2"/>
        <v>0</v>
      </c>
    </row>
    <row r="136" spans="1:9" ht="29.25" customHeight="1">
      <c r="A136" s="26" t="s">
        <v>44</v>
      </c>
      <c r="B136" s="44" t="s">
        <v>128</v>
      </c>
      <c r="C136" s="12">
        <v>712509.36</v>
      </c>
      <c r="D136" s="12">
        <v>363787.59</v>
      </c>
      <c r="E136" s="14"/>
      <c r="F136" s="14"/>
      <c r="G136" s="14"/>
      <c r="H136" s="40">
        <f t="shared" si="4"/>
        <v>51.05723663756502</v>
      </c>
      <c r="I136" s="41">
        <f t="shared" si="2"/>
        <v>-348721.76999999996</v>
      </c>
    </row>
    <row r="137" spans="1:9" ht="81" customHeight="1">
      <c r="A137" s="11" t="s">
        <v>45</v>
      </c>
      <c r="B137" s="46" t="s">
        <v>129</v>
      </c>
      <c r="C137" s="20">
        <v>565000</v>
      </c>
      <c r="D137" s="20">
        <v>0</v>
      </c>
      <c r="E137" s="14"/>
      <c r="F137" s="14"/>
      <c r="G137" s="14"/>
      <c r="H137" s="36">
        <f t="shared" si="4"/>
        <v>0</v>
      </c>
      <c r="I137" s="13">
        <f t="shared" si="2"/>
        <v>-565000</v>
      </c>
    </row>
    <row r="138" spans="1:9" ht="93.75" customHeight="1">
      <c r="A138" s="11" t="s">
        <v>114</v>
      </c>
      <c r="B138" s="46" t="s">
        <v>230</v>
      </c>
      <c r="C138" s="20">
        <v>565000</v>
      </c>
      <c r="D138" s="20">
        <v>0</v>
      </c>
      <c r="E138" s="14"/>
      <c r="F138" s="14"/>
      <c r="G138" s="14"/>
      <c r="H138" s="36">
        <f t="shared" si="4"/>
        <v>0</v>
      </c>
      <c r="I138" s="13">
        <f t="shared" si="2"/>
        <v>-565000</v>
      </c>
    </row>
    <row r="139" spans="1:9" ht="94.5" customHeight="1">
      <c r="A139" s="11" t="s">
        <v>115</v>
      </c>
      <c r="B139" s="46" t="s">
        <v>231</v>
      </c>
      <c r="C139" s="20">
        <v>565000</v>
      </c>
      <c r="D139" s="20">
        <v>0</v>
      </c>
      <c r="E139" s="14"/>
      <c r="F139" s="14"/>
      <c r="G139" s="14"/>
      <c r="H139" s="36">
        <f t="shared" si="4"/>
        <v>0</v>
      </c>
      <c r="I139" s="13">
        <f t="shared" si="2"/>
        <v>-565000</v>
      </c>
    </row>
    <row r="140" spans="1:9" ht="93" customHeight="1">
      <c r="A140" s="11" t="s">
        <v>46</v>
      </c>
      <c r="B140" s="46" t="s">
        <v>231</v>
      </c>
      <c r="C140" s="36">
        <v>565000</v>
      </c>
      <c r="D140" s="36">
        <v>0</v>
      </c>
      <c r="E140" s="14"/>
      <c r="F140" s="14"/>
      <c r="G140" s="14"/>
      <c r="H140" s="36">
        <f t="shared" si="4"/>
        <v>0</v>
      </c>
      <c r="I140" s="13">
        <f t="shared" si="2"/>
        <v>-565000</v>
      </c>
    </row>
    <row r="141" spans="1:9" ht="57.75" customHeight="1">
      <c r="A141" s="11" t="s">
        <v>47</v>
      </c>
      <c r="B141" s="45" t="s">
        <v>130</v>
      </c>
      <c r="C141" s="24">
        <v>147509.36</v>
      </c>
      <c r="D141" s="24">
        <v>363787.59</v>
      </c>
      <c r="E141" s="14"/>
      <c r="F141" s="14"/>
      <c r="G141" s="14"/>
      <c r="H141" s="36">
        <f t="shared" si="4"/>
        <v>246.62000431701424</v>
      </c>
      <c r="I141" s="13">
        <f t="shared" si="2"/>
        <v>216278.23000000004</v>
      </c>
    </row>
    <row r="142" spans="1:9" ht="42" customHeight="1">
      <c r="A142" s="11" t="s">
        <v>66</v>
      </c>
      <c r="B142" s="53" t="s">
        <v>131</v>
      </c>
      <c r="C142" s="24">
        <v>147509.36</v>
      </c>
      <c r="D142" s="24">
        <v>363787.59</v>
      </c>
      <c r="E142" s="14"/>
      <c r="F142" s="14"/>
      <c r="G142" s="14"/>
      <c r="H142" s="36">
        <f t="shared" si="4"/>
        <v>246.62000431701424</v>
      </c>
      <c r="I142" s="13">
        <f aca="true" t="shared" si="5" ref="I142:I205">D142-C142</f>
        <v>216278.23000000004</v>
      </c>
    </row>
    <row r="143" spans="1:9" ht="57" customHeight="1">
      <c r="A143" s="11" t="s">
        <v>271</v>
      </c>
      <c r="B143" s="53" t="s">
        <v>132</v>
      </c>
      <c r="C143" s="24">
        <v>6125.38</v>
      </c>
      <c r="D143" s="24">
        <v>93172.74</v>
      </c>
      <c r="E143" s="14"/>
      <c r="F143" s="14"/>
      <c r="G143" s="14"/>
      <c r="H143" s="36">
        <f t="shared" si="4"/>
        <v>1521.093221971535</v>
      </c>
      <c r="I143" s="13">
        <f t="shared" si="5"/>
        <v>87047.36</v>
      </c>
    </row>
    <row r="144" spans="1:9" ht="54.75" customHeight="1">
      <c r="A144" s="11" t="s">
        <v>272</v>
      </c>
      <c r="B144" s="53" t="s">
        <v>133</v>
      </c>
      <c r="C144" s="33">
        <v>6125.38</v>
      </c>
      <c r="D144" s="33">
        <v>93172.74</v>
      </c>
      <c r="E144" s="14"/>
      <c r="F144" s="14"/>
      <c r="G144" s="14"/>
      <c r="H144" s="36">
        <f t="shared" si="4"/>
        <v>1521.093221971535</v>
      </c>
      <c r="I144" s="13">
        <f t="shared" si="5"/>
        <v>87047.36</v>
      </c>
    </row>
    <row r="145" spans="1:9" ht="57" customHeight="1">
      <c r="A145" s="11" t="s">
        <v>144</v>
      </c>
      <c r="B145" s="53" t="s">
        <v>145</v>
      </c>
      <c r="C145" s="24">
        <v>141383.98</v>
      </c>
      <c r="D145" s="24">
        <v>270614.85</v>
      </c>
      <c r="E145" s="14"/>
      <c r="F145" s="14"/>
      <c r="G145" s="14"/>
      <c r="H145" s="36">
        <f t="shared" si="4"/>
        <v>191.40418171846622</v>
      </c>
      <c r="I145" s="13">
        <f t="shared" si="5"/>
        <v>129230.86999999997</v>
      </c>
    </row>
    <row r="146" spans="1:9" ht="57.75" customHeight="1">
      <c r="A146" s="11" t="s">
        <v>143</v>
      </c>
      <c r="B146" s="53" t="s">
        <v>145</v>
      </c>
      <c r="C146" s="33">
        <v>141383.98</v>
      </c>
      <c r="D146" s="33">
        <v>270614.85</v>
      </c>
      <c r="E146" s="14"/>
      <c r="F146" s="14"/>
      <c r="G146" s="14"/>
      <c r="H146" s="36">
        <f t="shared" si="4"/>
        <v>191.40418171846622</v>
      </c>
      <c r="I146" s="13">
        <f t="shared" si="5"/>
        <v>129230.86999999997</v>
      </c>
    </row>
    <row r="147" spans="1:9" ht="68.25" customHeight="1" hidden="1">
      <c r="A147" s="11" t="s">
        <v>235</v>
      </c>
      <c r="B147" s="53" t="s">
        <v>238</v>
      </c>
      <c r="C147" s="33">
        <v>0</v>
      </c>
      <c r="D147" s="65">
        <v>0</v>
      </c>
      <c r="E147" s="14"/>
      <c r="F147" s="14"/>
      <c r="G147" s="14"/>
      <c r="H147" s="40" t="e">
        <f t="shared" si="4"/>
        <v>#DIV/0!</v>
      </c>
      <c r="I147" s="41">
        <f t="shared" si="5"/>
        <v>0</v>
      </c>
    </row>
    <row r="148" spans="1:9" ht="78.75" customHeight="1" hidden="1">
      <c r="A148" s="11" t="s">
        <v>236</v>
      </c>
      <c r="B148" s="53" t="s">
        <v>238</v>
      </c>
      <c r="C148" s="33">
        <v>0</v>
      </c>
      <c r="D148" s="65">
        <v>0</v>
      </c>
      <c r="E148" s="14"/>
      <c r="F148" s="14"/>
      <c r="G148" s="14"/>
      <c r="H148" s="40" t="e">
        <f t="shared" si="4"/>
        <v>#DIV/0!</v>
      </c>
      <c r="I148" s="41">
        <f t="shared" si="5"/>
        <v>0</v>
      </c>
    </row>
    <row r="149" spans="1:9" ht="78.75" customHeight="1" hidden="1">
      <c r="A149" s="11" t="s">
        <v>237</v>
      </c>
      <c r="B149" s="53" t="s">
        <v>238</v>
      </c>
      <c r="C149" s="33">
        <v>0</v>
      </c>
      <c r="D149" s="65">
        <v>0</v>
      </c>
      <c r="E149" s="14"/>
      <c r="F149" s="14"/>
      <c r="G149" s="14"/>
      <c r="H149" s="40" t="e">
        <f t="shared" si="4"/>
        <v>#DIV/0!</v>
      </c>
      <c r="I149" s="41">
        <f t="shared" si="5"/>
        <v>0</v>
      </c>
    </row>
    <row r="150" spans="1:9" ht="27" customHeight="1">
      <c r="A150" s="26" t="s">
        <v>48</v>
      </c>
      <c r="B150" s="44" t="s">
        <v>161</v>
      </c>
      <c r="C150" s="12">
        <v>138363.93</v>
      </c>
      <c r="D150" s="12">
        <v>239712.4</v>
      </c>
      <c r="E150" s="14"/>
      <c r="F150" s="14"/>
      <c r="G150" s="14"/>
      <c r="H150" s="40">
        <f t="shared" si="4"/>
        <v>173.2477532258588</v>
      </c>
      <c r="I150" s="41">
        <f t="shared" si="5"/>
        <v>101348.47</v>
      </c>
    </row>
    <row r="151" spans="1:9" ht="42.75" customHeight="1">
      <c r="A151" s="30" t="s">
        <v>303</v>
      </c>
      <c r="B151" s="59" t="s">
        <v>304</v>
      </c>
      <c r="C151" s="15">
        <v>24932.14</v>
      </c>
      <c r="D151" s="15">
        <v>127021.05</v>
      </c>
      <c r="E151" s="14"/>
      <c r="F151" s="14"/>
      <c r="G151" s="14"/>
      <c r="H151" s="36">
        <f t="shared" si="4"/>
        <v>509.4670974894253</v>
      </c>
      <c r="I151" s="13">
        <f t="shared" si="5"/>
        <v>102088.91</v>
      </c>
    </row>
    <row r="152" spans="1:9" ht="69" customHeight="1">
      <c r="A152" s="30" t="s">
        <v>305</v>
      </c>
      <c r="B152" s="59" t="s">
        <v>306</v>
      </c>
      <c r="C152" s="15">
        <v>1222.14</v>
      </c>
      <c r="D152" s="15">
        <v>63354.42</v>
      </c>
      <c r="E152" s="14"/>
      <c r="F152" s="14"/>
      <c r="G152" s="14"/>
      <c r="H152" s="36">
        <f t="shared" si="4"/>
        <v>5183.892189110903</v>
      </c>
      <c r="I152" s="13">
        <f t="shared" si="5"/>
        <v>62132.28</v>
      </c>
    </row>
    <row r="153" spans="1:9" ht="93" customHeight="1">
      <c r="A153" s="30" t="s">
        <v>307</v>
      </c>
      <c r="B153" s="59" t="s">
        <v>308</v>
      </c>
      <c r="C153" s="15">
        <v>1222.14</v>
      </c>
      <c r="D153" s="15">
        <v>63354.42</v>
      </c>
      <c r="E153" s="14"/>
      <c r="F153" s="14"/>
      <c r="G153" s="14"/>
      <c r="H153" s="36">
        <f t="shared" si="4"/>
        <v>5183.892189110903</v>
      </c>
      <c r="I153" s="13">
        <f t="shared" si="5"/>
        <v>62132.28</v>
      </c>
    </row>
    <row r="154" spans="1:9" ht="93" customHeight="1">
      <c r="A154" s="30" t="s">
        <v>309</v>
      </c>
      <c r="B154" s="59" t="s">
        <v>308</v>
      </c>
      <c r="C154" s="15">
        <v>722.14</v>
      </c>
      <c r="D154" s="15">
        <v>7354.42</v>
      </c>
      <c r="E154" s="14"/>
      <c r="F154" s="14"/>
      <c r="G154" s="14"/>
      <c r="H154" s="36">
        <f t="shared" si="4"/>
        <v>1018.4202509208742</v>
      </c>
      <c r="I154" s="13">
        <f t="shared" si="5"/>
        <v>6632.28</v>
      </c>
    </row>
    <row r="155" spans="1:9" ht="96.75" customHeight="1">
      <c r="A155" s="30" t="s">
        <v>392</v>
      </c>
      <c r="B155" s="59" t="s">
        <v>308</v>
      </c>
      <c r="C155" s="15">
        <v>500</v>
      </c>
      <c r="D155" s="15">
        <v>56000</v>
      </c>
      <c r="E155" s="14"/>
      <c r="F155" s="14"/>
      <c r="G155" s="14"/>
      <c r="H155" s="36">
        <f t="shared" si="4"/>
        <v>11200</v>
      </c>
      <c r="I155" s="13">
        <f t="shared" si="5"/>
        <v>55500</v>
      </c>
    </row>
    <row r="156" spans="1:9" ht="96.75" customHeight="1">
      <c r="A156" s="30" t="s">
        <v>393</v>
      </c>
      <c r="B156" s="59" t="s">
        <v>394</v>
      </c>
      <c r="C156" s="15">
        <v>0</v>
      </c>
      <c r="D156" s="15">
        <v>750</v>
      </c>
      <c r="E156" s="14"/>
      <c r="F156" s="14"/>
      <c r="G156" s="14"/>
      <c r="H156" s="36">
        <v>0</v>
      </c>
      <c r="I156" s="13">
        <f t="shared" si="5"/>
        <v>750</v>
      </c>
    </row>
    <row r="157" spans="1:9" ht="123" customHeight="1">
      <c r="A157" s="30" t="s">
        <v>396</v>
      </c>
      <c r="B157" s="59" t="s">
        <v>395</v>
      </c>
      <c r="C157" s="15">
        <v>0</v>
      </c>
      <c r="D157" s="15">
        <v>750</v>
      </c>
      <c r="E157" s="14"/>
      <c r="F157" s="14"/>
      <c r="G157" s="14"/>
      <c r="H157" s="36">
        <v>0</v>
      </c>
      <c r="I157" s="13">
        <f t="shared" si="5"/>
        <v>750</v>
      </c>
    </row>
    <row r="158" spans="1:9" ht="71.25" customHeight="1">
      <c r="A158" s="30" t="s">
        <v>310</v>
      </c>
      <c r="B158" s="59" t="s">
        <v>311</v>
      </c>
      <c r="C158" s="15">
        <v>1500</v>
      </c>
      <c r="D158" s="15">
        <v>1450</v>
      </c>
      <c r="E158" s="14"/>
      <c r="F158" s="14"/>
      <c r="G158" s="14"/>
      <c r="H158" s="36">
        <f t="shared" si="4"/>
        <v>96.66666666666667</v>
      </c>
      <c r="I158" s="13">
        <f t="shared" si="5"/>
        <v>-50</v>
      </c>
    </row>
    <row r="159" spans="1:9" ht="93" customHeight="1">
      <c r="A159" s="30" t="s">
        <v>312</v>
      </c>
      <c r="B159" s="59" t="s">
        <v>313</v>
      </c>
      <c r="C159" s="15">
        <v>1500</v>
      </c>
      <c r="D159" s="15">
        <v>450</v>
      </c>
      <c r="E159" s="14"/>
      <c r="F159" s="14"/>
      <c r="G159" s="14"/>
      <c r="H159" s="36">
        <f t="shared" si="4"/>
        <v>30</v>
      </c>
      <c r="I159" s="13">
        <f t="shared" si="5"/>
        <v>-1050</v>
      </c>
    </row>
    <row r="160" spans="1:9" ht="93.75" customHeight="1">
      <c r="A160" s="30" t="s">
        <v>314</v>
      </c>
      <c r="B160" s="59" t="s">
        <v>313</v>
      </c>
      <c r="C160" s="15">
        <v>1500</v>
      </c>
      <c r="D160" s="15">
        <v>450</v>
      </c>
      <c r="E160" s="14"/>
      <c r="F160" s="14"/>
      <c r="G160" s="14"/>
      <c r="H160" s="36">
        <f t="shared" si="4"/>
        <v>30</v>
      </c>
      <c r="I160" s="13">
        <f t="shared" si="5"/>
        <v>-1050</v>
      </c>
    </row>
    <row r="161" spans="1:9" ht="80.25" customHeight="1">
      <c r="A161" s="30" t="s">
        <v>452</v>
      </c>
      <c r="B161" s="59" t="s">
        <v>453</v>
      </c>
      <c r="C161" s="15">
        <v>0</v>
      </c>
      <c r="D161" s="15">
        <v>1000</v>
      </c>
      <c r="E161" s="14"/>
      <c r="F161" s="14"/>
      <c r="G161" s="14"/>
      <c r="H161" s="36">
        <v>0</v>
      </c>
      <c r="I161" s="13">
        <f t="shared" si="5"/>
        <v>1000</v>
      </c>
    </row>
    <row r="162" spans="1:9" ht="83.25" customHeight="1">
      <c r="A162" s="30" t="s">
        <v>454</v>
      </c>
      <c r="B162" s="59" t="s">
        <v>453</v>
      </c>
      <c r="C162" s="15">
        <v>0</v>
      </c>
      <c r="D162" s="15">
        <v>1000</v>
      </c>
      <c r="E162" s="14"/>
      <c r="F162" s="14"/>
      <c r="G162" s="14"/>
      <c r="H162" s="36">
        <v>0</v>
      </c>
      <c r="I162" s="13">
        <f t="shared" si="5"/>
        <v>1000</v>
      </c>
    </row>
    <row r="163" spans="1:9" ht="68.25" customHeight="1">
      <c r="A163" s="30" t="s">
        <v>315</v>
      </c>
      <c r="B163" s="59" t="s">
        <v>316</v>
      </c>
      <c r="C163" s="15">
        <v>250</v>
      </c>
      <c r="D163" s="15">
        <v>250</v>
      </c>
      <c r="E163" s="14"/>
      <c r="F163" s="14"/>
      <c r="G163" s="14"/>
      <c r="H163" s="36">
        <f t="shared" si="4"/>
        <v>100</v>
      </c>
      <c r="I163" s="13">
        <f t="shared" si="5"/>
        <v>0</v>
      </c>
    </row>
    <row r="164" spans="1:9" ht="93" customHeight="1">
      <c r="A164" s="30" t="s">
        <v>317</v>
      </c>
      <c r="B164" s="59" t="s">
        <v>318</v>
      </c>
      <c r="C164" s="15">
        <v>250</v>
      </c>
      <c r="D164" s="15">
        <v>250</v>
      </c>
      <c r="E164" s="14"/>
      <c r="F164" s="14"/>
      <c r="G164" s="14"/>
      <c r="H164" s="36">
        <f t="shared" si="4"/>
        <v>100</v>
      </c>
      <c r="I164" s="13">
        <f t="shared" si="5"/>
        <v>0</v>
      </c>
    </row>
    <row r="165" spans="1:9" ht="93.75" customHeight="1">
      <c r="A165" s="30" t="s">
        <v>319</v>
      </c>
      <c r="B165" s="59" t="s">
        <v>318</v>
      </c>
      <c r="C165" s="15">
        <v>250</v>
      </c>
      <c r="D165" s="15">
        <v>250</v>
      </c>
      <c r="E165" s="14"/>
      <c r="F165" s="14"/>
      <c r="G165" s="14"/>
      <c r="H165" s="36">
        <f t="shared" si="4"/>
        <v>100</v>
      </c>
      <c r="I165" s="13">
        <f t="shared" si="5"/>
        <v>0</v>
      </c>
    </row>
    <row r="166" spans="1:9" ht="69" customHeight="1">
      <c r="A166" s="30" t="s">
        <v>430</v>
      </c>
      <c r="B166" s="59" t="s">
        <v>431</v>
      </c>
      <c r="C166" s="15">
        <v>3000</v>
      </c>
      <c r="D166" s="15">
        <v>4000</v>
      </c>
      <c r="E166" s="14"/>
      <c r="F166" s="14"/>
      <c r="G166" s="14"/>
      <c r="H166" s="36">
        <f aca="true" t="shared" si="6" ref="H166:H229">D166/C166*100</f>
        <v>133.33333333333331</v>
      </c>
      <c r="I166" s="13">
        <f t="shared" si="5"/>
        <v>1000</v>
      </c>
    </row>
    <row r="167" spans="1:9" ht="92.25" customHeight="1">
      <c r="A167" s="30" t="s">
        <v>432</v>
      </c>
      <c r="B167" s="59" t="s">
        <v>433</v>
      </c>
      <c r="C167" s="15">
        <v>3000</v>
      </c>
      <c r="D167" s="15">
        <v>4000</v>
      </c>
      <c r="E167" s="14"/>
      <c r="F167" s="14"/>
      <c r="G167" s="14"/>
      <c r="H167" s="36">
        <f t="shared" si="6"/>
        <v>133.33333333333331</v>
      </c>
      <c r="I167" s="13">
        <f t="shared" si="5"/>
        <v>1000</v>
      </c>
    </row>
    <row r="168" spans="1:9" ht="96" customHeight="1">
      <c r="A168" s="30" t="s">
        <v>434</v>
      </c>
      <c r="B168" s="59" t="s">
        <v>433</v>
      </c>
      <c r="C168" s="15">
        <v>3000</v>
      </c>
      <c r="D168" s="15">
        <v>4000</v>
      </c>
      <c r="E168" s="14"/>
      <c r="F168" s="14"/>
      <c r="G168" s="14"/>
      <c r="H168" s="36">
        <f t="shared" si="6"/>
        <v>133.33333333333331</v>
      </c>
      <c r="I168" s="13">
        <f t="shared" si="5"/>
        <v>1000</v>
      </c>
    </row>
    <row r="169" spans="1:9" ht="72.75" customHeight="1">
      <c r="A169" s="30" t="s">
        <v>397</v>
      </c>
      <c r="B169" s="59" t="s">
        <v>398</v>
      </c>
      <c r="C169" s="15">
        <v>0</v>
      </c>
      <c r="D169" s="15">
        <v>1500</v>
      </c>
      <c r="E169" s="14"/>
      <c r="F169" s="14"/>
      <c r="G169" s="14"/>
      <c r="H169" s="36">
        <v>0</v>
      </c>
      <c r="I169" s="13">
        <f t="shared" si="5"/>
        <v>1500</v>
      </c>
    </row>
    <row r="170" spans="1:9" ht="95.25" customHeight="1">
      <c r="A170" s="30" t="s">
        <v>399</v>
      </c>
      <c r="B170" s="59" t="s">
        <v>400</v>
      </c>
      <c r="C170" s="15">
        <v>0</v>
      </c>
      <c r="D170" s="15">
        <v>1500</v>
      </c>
      <c r="E170" s="14"/>
      <c r="F170" s="14"/>
      <c r="G170" s="14"/>
      <c r="H170" s="36">
        <v>0</v>
      </c>
      <c r="I170" s="13">
        <f t="shared" si="5"/>
        <v>1500</v>
      </c>
    </row>
    <row r="171" spans="1:9" ht="69.75" customHeight="1">
      <c r="A171" s="30" t="s">
        <v>401</v>
      </c>
      <c r="B171" s="59" t="s">
        <v>402</v>
      </c>
      <c r="C171" s="15">
        <v>0</v>
      </c>
      <c r="D171" s="15">
        <v>1925</v>
      </c>
      <c r="E171" s="14"/>
      <c r="F171" s="14"/>
      <c r="G171" s="14"/>
      <c r="H171" s="36">
        <v>0</v>
      </c>
      <c r="I171" s="13">
        <f t="shared" si="5"/>
        <v>1925</v>
      </c>
    </row>
    <row r="172" spans="1:9" ht="93" customHeight="1">
      <c r="A172" s="30" t="s">
        <v>403</v>
      </c>
      <c r="B172" s="59" t="s">
        <v>404</v>
      </c>
      <c r="C172" s="15">
        <v>0</v>
      </c>
      <c r="D172" s="15">
        <v>1925</v>
      </c>
      <c r="E172" s="14"/>
      <c r="F172" s="14"/>
      <c r="G172" s="14"/>
      <c r="H172" s="36">
        <v>0</v>
      </c>
      <c r="I172" s="13">
        <f t="shared" si="5"/>
        <v>1925</v>
      </c>
    </row>
    <row r="173" spans="1:9" ht="132.75" customHeight="1">
      <c r="A173" s="11" t="s">
        <v>435</v>
      </c>
      <c r="B173" s="59" t="s">
        <v>436</v>
      </c>
      <c r="C173" s="20">
        <v>2000</v>
      </c>
      <c r="D173" s="20">
        <v>0</v>
      </c>
      <c r="E173" s="14"/>
      <c r="F173" s="14"/>
      <c r="G173" s="14"/>
      <c r="H173" s="36">
        <f t="shared" si="6"/>
        <v>0</v>
      </c>
      <c r="I173" s="13">
        <f t="shared" si="5"/>
        <v>-2000</v>
      </c>
    </row>
    <row r="174" spans="1:9" ht="132" customHeight="1">
      <c r="A174" s="11" t="s">
        <v>437</v>
      </c>
      <c r="B174" s="59" t="s">
        <v>436</v>
      </c>
      <c r="C174" s="20">
        <v>2000</v>
      </c>
      <c r="D174" s="20">
        <v>0</v>
      </c>
      <c r="E174" s="14"/>
      <c r="F174" s="14"/>
      <c r="G174" s="14"/>
      <c r="H174" s="36">
        <f t="shared" si="6"/>
        <v>0</v>
      </c>
      <c r="I174" s="13">
        <f t="shared" si="5"/>
        <v>-2000</v>
      </c>
    </row>
    <row r="175" spans="1:9" ht="133.5" customHeight="1">
      <c r="A175" s="11" t="s">
        <v>438</v>
      </c>
      <c r="B175" s="59" t="s">
        <v>436</v>
      </c>
      <c r="C175" s="36">
        <v>2000</v>
      </c>
      <c r="D175" s="36">
        <v>0</v>
      </c>
      <c r="E175" s="14"/>
      <c r="F175" s="14"/>
      <c r="G175" s="14"/>
      <c r="H175" s="36">
        <f t="shared" si="6"/>
        <v>0</v>
      </c>
      <c r="I175" s="33">
        <f t="shared" si="5"/>
        <v>-2000</v>
      </c>
    </row>
    <row r="176" spans="1:9" ht="37.5" customHeight="1" hidden="1">
      <c r="A176" s="11" t="s">
        <v>116</v>
      </c>
      <c r="B176" s="45" t="s">
        <v>9</v>
      </c>
      <c r="C176" s="20">
        <f>C177</f>
        <v>0</v>
      </c>
      <c r="D176" s="23">
        <v>0</v>
      </c>
      <c r="E176" s="14"/>
      <c r="F176" s="14"/>
      <c r="G176" s="14"/>
      <c r="H176" s="40" t="e">
        <f t="shared" si="6"/>
        <v>#DIV/0!</v>
      </c>
      <c r="I176" s="41">
        <f t="shared" si="5"/>
        <v>0</v>
      </c>
    </row>
    <row r="177" spans="1:9" ht="54" customHeight="1" hidden="1">
      <c r="A177" s="11" t="s">
        <v>49</v>
      </c>
      <c r="B177" s="45" t="s">
        <v>9</v>
      </c>
      <c r="C177" s="36">
        <v>0</v>
      </c>
      <c r="D177" s="69">
        <v>0</v>
      </c>
      <c r="E177" s="14"/>
      <c r="F177" s="14"/>
      <c r="G177" s="14"/>
      <c r="H177" s="40" t="e">
        <f t="shared" si="6"/>
        <v>#DIV/0!</v>
      </c>
      <c r="I177" s="41">
        <f t="shared" si="5"/>
        <v>0</v>
      </c>
    </row>
    <row r="178" spans="1:9" ht="95.25" customHeight="1" hidden="1">
      <c r="A178" s="11" t="s">
        <v>320</v>
      </c>
      <c r="B178" s="59" t="s">
        <v>321</v>
      </c>
      <c r="C178" s="20"/>
      <c r="D178" s="23">
        <v>0</v>
      </c>
      <c r="E178" s="14"/>
      <c r="F178" s="14"/>
      <c r="G178" s="14"/>
      <c r="H178" s="40" t="e">
        <f t="shared" si="6"/>
        <v>#DIV/0!</v>
      </c>
      <c r="I178" s="41">
        <f t="shared" si="5"/>
        <v>0</v>
      </c>
    </row>
    <row r="179" spans="1:9" ht="78" customHeight="1">
      <c r="A179" s="11" t="s">
        <v>322</v>
      </c>
      <c r="B179" s="59" t="s">
        <v>323</v>
      </c>
      <c r="C179" s="20">
        <v>600</v>
      </c>
      <c r="D179" s="20">
        <v>750</v>
      </c>
      <c r="E179" s="14"/>
      <c r="F179" s="14"/>
      <c r="G179" s="14"/>
      <c r="H179" s="36">
        <f t="shared" si="6"/>
        <v>125</v>
      </c>
      <c r="I179" s="13">
        <f t="shared" si="5"/>
        <v>150</v>
      </c>
    </row>
    <row r="180" spans="1:9" ht="133.5" customHeight="1">
      <c r="A180" s="11" t="s">
        <v>324</v>
      </c>
      <c r="B180" s="59" t="s">
        <v>325</v>
      </c>
      <c r="C180" s="33">
        <v>600</v>
      </c>
      <c r="D180" s="33">
        <v>750</v>
      </c>
      <c r="E180" s="14"/>
      <c r="F180" s="14"/>
      <c r="G180" s="14"/>
      <c r="H180" s="36">
        <f t="shared" si="6"/>
        <v>125</v>
      </c>
      <c r="I180" s="13">
        <f t="shared" si="5"/>
        <v>150</v>
      </c>
    </row>
    <row r="181" spans="1:9" ht="97.5" customHeight="1">
      <c r="A181" s="11" t="s">
        <v>326</v>
      </c>
      <c r="B181" s="58" t="s">
        <v>325</v>
      </c>
      <c r="C181" s="33">
        <v>600</v>
      </c>
      <c r="D181" s="33">
        <v>750</v>
      </c>
      <c r="E181" s="14"/>
      <c r="F181" s="14"/>
      <c r="G181" s="14"/>
      <c r="H181" s="36">
        <f t="shared" si="6"/>
        <v>125</v>
      </c>
      <c r="I181" s="13">
        <f t="shared" si="5"/>
        <v>150</v>
      </c>
    </row>
    <row r="182" spans="1:9" ht="64.5" customHeight="1">
      <c r="A182" s="11" t="s">
        <v>327</v>
      </c>
      <c r="B182" s="59" t="s">
        <v>328</v>
      </c>
      <c r="C182" s="33">
        <v>7500</v>
      </c>
      <c r="D182" s="33">
        <v>16545.72</v>
      </c>
      <c r="E182" s="14"/>
      <c r="F182" s="14"/>
      <c r="G182" s="14"/>
      <c r="H182" s="36">
        <f t="shared" si="6"/>
        <v>220.6096</v>
      </c>
      <c r="I182" s="13">
        <f t="shared" si="5"/>
        <v>9045.720000000001</v>
      </c>
    </row>
    <row r="183" spans="1:9" ht="93.75" customHeight="1">
      <c r="A183" s="11" t="s">
        <v>329</v>
      </c>
      <c r="B183" s="59" t="s">
        <v>330</v>
      </c>
      <c r="C183" s="33">
        <v>7500</v>
      </c>
      <c r="D183" s="33">
        <v>16545.72</v>
      </c>
      <c r="E183" s="14"/>
      <c r="F183" s="14"/>
      <c r="G183" s="14"/>
      <c r="H183" s="36">
        <f t="shared" si="6"/>
        <v>220.6096</v>
      </c>
      <c r="I183" s="13">
        <f t="shared" si="5"/>
        <v>9045.720000000001</v>
      </c>
    </row>
    <row r="184" spans="1:9" ht="93" customHeight="1">
      <c r="A184" s="11" t="s">
        <v>331</v>
      </c>
      <c r="B184" s="59" t="s">
        <v>330</v>
      </c>
      <c r="C184" s="33">
        <v>7500</v>
      </c>
      <c r="D184" s="33">
        <v>16545.72</v>
      </c>
      <c r="E184" s="14"/>
      <c r="F184" s="14"/>
      <c r="G184" s="14"/>
      <c r="H184" s="36">
        <f t="shared" si="6"/>
        <v>220.6096</v>
      </c>
      <c r="I184" s="13">
        <f t="shared" si="5"/>
        <v>9045.720000000001</v>
      </c>
    </row>
    <row r="185" spans="1:9" ht="83.25" customHeight="1">
      <c r="A185" s="11" t="s">
        <v>332</v>
      </c>
      <c r="B185" s="59" t="s">
        <v>333</v>
      </c>
      <c r="C185" s="33">
        <v>8860</v>
      </c>
      <c r="D185" s="33">
        <v>36495.91</v>
      </c>
      <c r="E185" s="14"/>
      <c r="F185" s="14"/>
      <c r="G185" s="14"/>
      <c r="H185" s="36">
        <f t="shared" si="6"/>
        <v>411.91772009029347</v>
      </c>
      <c r="I185" s="13">
        <f t="shared" si="5"/>
        <v>27635.910000000003</v>
      </c>
    </row>
    <row r="186" spans="1:9" ht="105" customHeight="1">
      <c r="A186" s="11" t="s">
        <v>334</v>
      </c>
      <c r="B186" s="59" t="s">
        <v>335</v>
      </c>
      <c r="C186" s="33">
        <v>8860</v>
      </c>
      <c r="D186" s="33">
        <v>36495.91</v>
      </c>
      <c r="E186" s="14"/>
      <c r="F186" s="14"/>
      <c r="G186" s="14"/>
      <c r="H186" s="36">
        <f t="shared" si="6"/>
        <v>411.91772009029347</v>
      </c>
      <c r="I186" s="13">
        <f t="shared" si="5"/>
        <v>27635.910000000003</v>
      </c>
    </row>
    <row r="187" spans="1:9" ht="108" customHeight="1">
      <c r="A187" s="11" t="s">
        <v>336</v>
      </c>
      <c r="B187" s="59" t="s">
        <v>335</v>
      </c>
      <c r="C187" s="33">
        <v>4310</v>
      </c>
      <c r="D187" s="33">
        <v>1750</v>
      </c>
      <c r="E187" s="14"/>
      <c r="F187" s="14"/>
      <c r="G187" s="14"/>
      <c r="H187" s="36">
        <f t="shared" si="6"/>
        <v>40.60324825986079</v>
      </c>
      <c r="I187" s="13">
        <f t="shared" si="5"/>
        <v>-2560</v>
      </c>
    </row>
    <row r="188" spans="1:9" ht="105.75" customHeight="1">
      <c r="A188" s="11" t="s">
        <v>405</v>
      </c>
      <c r="B188" s="59" t="s">
        <v>335</v>
      </c>
      <c r="C188" s="33">
        <v>4550</v>
      </c>
      <c r="D188" s="33">
        <v>34745.91</v>
      </c>
      <c r="E188" s="14"/>
      <c r="F188" s="14"/>
      <c r="G188" s="14"/>
      <c r="H188" s="36">
        <f t="shared" si="6"/>
        <v>763.6463736263737</v>
      </c>
      <c r="I188" s="13">
        <f t="shared" si="5"/>
        <v>30195.910000000003</v>
      </c>
    </row>
    <row r="189" spans="1:9" ht="82.5" customHeight="1">
      <c r="A189" s="11" t="s">
        <v>337</v>
      </c>
      <c r="B189" s="59" t="s">
        <v>338</v>
      </c>
      <c r="C189" s="33">
        <v>11300</v>
      </c>
      <c r="D189" s="33">
        <v>0</v>
      </c>
      <c r="E189" s="14"/>
      <c r="F189" s="14"/>
      <c r="G189" s="14"/>
      <c r="H189" s="36">
        <f t="shared" si="6"/>
        <v>0</v>
      </c>
      <c r="I189" s="13">
        <f t="shared" si="5"/>
        <v>-11300</v>
      </c>
    </row>
    <row r="190" spans="1:9" ht="79.5" customHeight="1">
      <c r="A190" s="11" t="s">
        <v>339</v>
      </c>
      <c r="B190" s="60" t="s">
        <v>340</v>
      </c>
      <c r="C190" s="33">
        <v>11300</v>
      </c>
      <c r="D190" s="33">
        <v>0</v>
      </c>
      <c r="E190" s="14"/>
      <c r="F190" s="14"/>
      <c r="G190" s="14"/>
      <c r="H190" s="36">
        <f t="shared" si="6"/>
        <v>0</v>
      </c>
      <c r="I190" s="13">
        <f t="shared" si="5"/>
        <v>-11300</v>
      </c>
    </row>
    <row r="191" spans="1:9" ht="83.25" customHeight="1">
      <c r="A191" s="11" t="s">
        <v>341</v>
      </c>
      <c r="B191" s="60" t="s">
        <v>340</v>
      </c>
      <c r="C191" s="33">
        <v>11300</v>
      </c>
      <c r="D191" s="33">
        <v>0</v>
      </c>
      <c r="E191" s="14"/>
      <c r="F191" s="14"/>
      <c r="G191" s="14"/>
      <c r="H191" s="36">
        <f t="shared" si="6"/>
        <v>0</v>
      </c>
      <c r="I191" s="13">
        <f t="shared" si="5"/>
        <v>-11300</v>
      </c>
    </row>
    <row r="192" spans="1:9" ht="34.5" customHeight="1">
      <c r="A192" s="30" t="s">
        <v>342</v>
      </c>
      <c r="B192" s="64" t="s">
        <v>343</v>
      </c>
      <c r="C192" s="33">
        <v>102131.79</v>
      </c>
      <c r="D192" s="33">
        <v>19008.35</v>
      </c>
      <c r="E192" s="34"/>
      <c r="F192" s="34"/>
      <c r="G192" s="34"/>
      <c r="H192" s="36">
        <f t="shared" si="6"/>
        <v>18.611589985840844</v>
      </c>
      <c r="I192" s="13">
        <f t="shared" si="5"/>
        <v>-83123.44</v>
      </c>
    </row>
    <row r="193" spans="1:9" ht="79.5" customHeight="1">
      <c r="A193" s="11" t="s">
        <v>344</v>
      </c>
      <c r="B193" s="60" t="s">
        <v>345</v>
      </c>
      <c r="C193" s="33">
        <v>102131.79</v>
      </c>
      <c r="D193" s="33">
        <v>19008.35</v>
      </c>
      <c r="E193" s="14"/>
      <c r="F193" s="14"/>
      <c r="G193" s="14"/>
      <c r="H193" s="36">
        <f t="shared" si="6"/>
        <v>18.611589985840844</v>
      </c>
      <c r="I193" s="13">
        <f t="shared" si="5"/>
        <v>-83123.44</v>
      </c>
    </row>
    <row r="194" spans="1:9" ht="145.5" customHeight="1">
      <c r="A194" s="11" t="s">
        <v>346</v>
      </c>
      <c r="B194" s="60" t="s">
        <v>406</v>
      </c>
      <c r="C194" s="33">
        <v>101881.79</v>
      </c>
      <c r="D194" s="33">
        <v>18348.89</v>
      </c>
      <c r="E194" s="14"/>
      <c r="F194" s="14"/>
      <c r="G194" s="14"/>
      <c r="H194" s="36">
        <f t="shared" si="6"/>
        <v>18.0099799974068</v>
      </c>
      <c r="I194" s="13">
        <f t="shared" si="5"/>
        <v>-83532.9</v>
      </c>
    </row>
    <row r="195" spans="1:9" ht="149.25" customHeight="1">
      <c r="A195" s="11" t="s">
        <v>439</v>
      </c>
      <c r="B195" s="60" t="s">
        <v>406</v>
      </c>
      <c r="C195" s="33">
        <v>10471.2</v>
      </c>
      <c r="D195" s="33">
        <v>3815.69</v>
      </c>
      <c r="E195" s="14"/>
      <c r="F195" s="14"/>
      <c r="G195" s="14"/>
      <c r="H195" s="36">
        <f t="shared" si="6"/>
        <v>36.43985407594163</v>
      </c>
      <c r="I195" s="13">
        <f t="shared" si="5"/>
        <v>-6655.51</v>
      </c>
    </row>
    <row r="196" spans="1:9" ht="150" customHeight="1">
      <c r="A196" s="11" t="s">
        <v>440</v>
      </c>
      <c r="B196" s="60" t="s">
        <v>406</v>
      </c>
      <c r="C196" s="33">
        <v>40300.59</v>
      </c>
      <c r="D196" s="33">
        <v>13533.2</v>
      </c>
      <c r="E196" s="14"/>
      <c r="F196" s="14"/>
      <c r="G196" s="14"/>
      <c r="H196" s="36">
        <f t="shared" si="6"/>
        <v>33.58064981182658</v>
      </c>
      <c r="I196" s="13">
        <f t="shared" si="5"/>
        <v>-26767.389999999996</v>
      </c>
    </row>
    <row r="197" spans="1:9" ht="147" customHeight="1">
      <c r="A197" s="11" t="s">
        <v>441</v>
      </c>
      <c r="B197" s="60" t="s">
        <v>406</v>
      </c>
      <c r="C197" s="33">
        <v>1110</v>
      </c>
      <c r="D197" s="33">
        <v>0</v>
      </c>
      <c r="E197" s="14"/>
      <c r="F197" s="14"/>
      <c r="G197" s="14"/>
      <c r="H197" s="36">
        <f t="shared" si="6"/>
        <v>0</v>
      </c>
      <c r="I197" s="13">
        <f t="shared" si="5"/>
        <v>-1110</v>
      </c>
    </row>
    <row r="198" spans="1:9" ht="147" customHeight="1">
      <c r="A198" s="11" t="s">
        <v>442</v>
      </c>
      <c r="B198" s="60" t="s">
        <v>406</v>
      </c>
      <c r="C198" s="33">
        <v>50000</v>
      </c>
      <c r="D198" s="33">
        <v>1000</v>
      </c>
      <c r="E198" s="14"/>
      <c r="F198" s="14"/>
      <c r="G198" s="14"/>
      <c r="H198" s="36">
        <f t="shared" si="6"/>
        <v>2</v>
      </c>
      <c r="I198" s="13">
        <f t="shared" si="5"/>
        <v>-49000</v>
      </c>
    </row>
    <row r="199" spans="1:9" ht="79.5" customHeight="1">
      <c r="A199" s="11" t="s">
        <v>347</v>
      </c>
      <c r="B199" s="60" t="s">
        <v>348</v>
      </c>
      <c r="C199" s="33">
        <v>250</v>
      </c>
      <c r="D199" s="33">
        <v>659.46</v>
      </c>
      <c r="E199" s="14"/>
      <c r="F199" s="14"/>
      <c r="G199" s="14"/>
      <c r="H199" s="36">
        <f t="shared" si="6"/>
        <v>263.784</v>
      </c>
      <c r="I199" s="13">
        <f t="shared" si="5"/>
        <v>409.46000000000004</v>
      </c>
    </row>
    <row r="200" spans="1:9" ht="80.25" customHeight="1">
      <c r="A200" s="11" t="s">
        <v>349</v>
      </c>
      <c r="B200" s="60" t="s">
        <v>348</v>
      </c>
      <c r="C200" s="33">
        <v>250</v>
      </c>
      <c r="D200" s="33">
        <v>659.46</v>
      </c>
      <c r="E200" s="14"/>
      <c r="F200" s="14"/>
      <c r="G200" s="14"/>
      <c r="H200" s="36">
        <f t="shared" si="6"/>
        <v>263.784</v>
      </c>
      <c r="I200" s="13">
        <f t="shared" si="5"/>
        <v>409.46000000000004</v>
      </c>
    </row>
    <row r="201" spans="1:9" ht="169.5" customHeight="1" hidden="1">
      <c r="A201" s="11" t="s">
        <v>50</v>
      </c>
      <c r="B201" s="46" t="s">
        <v>78</v>
      </c>
      <c r="C201" s="15">
        <v>0</v>
      </c>
      <c r="D201" s="67">
        <v>0</v>
      </c>
      <c r="E201" s="14"/>
      <c r="F201" s="14"/>
      <c r="G201" s="14"/>
      <c r="H201" s="36" t="e">
        <f t="shared" si="6"/>
        <v>#DIV/0!</v>
      </c>
      <c r="I201" s="13">
        <f t="shared" si="5"/>
        <v>0</v>
      </c>
    </row>
    <row r="202" spans="1:9" ht="57" customHeight="1" hidden="1">
      <c r="A202" s="11" t="s">
        <v>218</v>
      </c>
      <c r="B202" s="45" t="s">
        <v>217</v>
      </c>
      <c r="C202" s="15">
        <f>C203</f>
        <v>0</v>
      </c>
      <c r="D202" s="67">
        <v>0</v>
      </c>
      <c r="E202" s="14"/>
      <c r="F202" s="14"/>
      <c r="G202" s="14"/>
      <c r="H202" s="36" t="e">
        <f t="shared" si="6"/>
        <v>#DIV/0!</v>
      </c>
      <c r="I202" s="13">
        <f t="shared" si="5"/>
        <v>0</v>
      </c>
    </row>
    <row r="203" spans="1:9" ht="54" customHeight="1" hidden="1">
      <c r="A203" s="11" t="s">
        <v>219</v>
      </c>
      <c r="B203" s="45" t="s">
        <v>217</v>
      </c>
      <c r="C203" s="15">
        <v>0</v>
      </c>
      <c r="D203" s="67">
        <v>0</v>
      </c>
      <c r="E203" s="14"/>
      <c r="F203" s="14"/>
      <c r="G203" s="14"/>
      <c r="H203" s="36" t="e">
        <f t="shared" si="6"/>
        <v>#DIV/0!</v>
      </c>
      <c r="I203" s="13">
        <f t="shared" si="5"/>
        <v>0</v>
      </c>
    </row>
    <row r="204" spans="1:9" ht="39" customHeight="1" hidden="1">
      <c r="A204" s="11" t="s">
        <v>51</v>
      </c>
      <c r="B204" s="45" t="s">
        <v>10</v>
      </c>
      <c r="C204" s="15">
        <v>0</v>
      </c>
      <c r="D204" s="67">
        <v>0</v>
      </c>
      <c r="E204" s="14"/>
      <c r="F204" s="14"/>
      <c r="G204" s="14"/>
      <c r="H204" s="36" t="e">
        <f t="shared" si="6"/>
        <v>#DIV/0!</v>
      </c>
      <c r="I204" s="13">
        <f t="shared" si="5"/>
        <v>0</v>
      </c>
    </row>
    <row r="205" spans="1:9" ht="37.5" customHeight="1" hidden="1">
      <c r="A205" s="11" t="s">
        <v>52</v>
      </c>
      <c r="B205" s="45" t="s">
        <v>10</v>
      </c>
      <c r="C205" s="33">
        <v>0</v>
      </c>
      <c r="D205" s="65">
        <v>0</v>
      </c>
      <c r="E205" s="14"/>
      <c r="F205" s="14"/>
      <c r="G205" s="14"/>
      <c r="H205" s="36" t="e">
        <f t="shared" si="6"/>
        <v>#DIV/0!</v>
      </c>
      <c r="I205" s="13">
        <f t="shared" si="5"/>
        <v>0</v>
      </c>
    </row>
    <row r="206" spans="1:9" ht="98.25" customHeight="1" hidden="1">
      <c r="A206" s="11" t="s">
        <v>239</v>
      </c>
      <c r="B206" s="45" t="s">
        <v>240</v>
      </c>
      <c r="C206" s="24">
        <f>C207</f>
        <v>0</v>
      </c>
      <c r="D206" s="68">
        <v>0</v>
      </c>
      <c r="E206" s="14"/>
      <c r="F206" s="14"/>
      <c r="G206" s="14"/>
      <c r="H206" s="36" t="e">
        <f t="shared" si="6"/>
        <v>#DIV/0!</v>
      </c>
      <c r="I206" s="13">
        <f aca="true" t="shared" si="7" ref="I206:I269">D206-C206</f>
        <v>0</v>
      </c>
    </row>
    <row r="207" spans="1:9" ht="95.25" customHeight="1" hidden="1">
      <c r="A207" s="11" t="s">
        <v>241</v>
      </c>
      <c r="B207" s="45" t="s">
        <v>240</v>
      </c>
      <c r="C207" s="36">
        <v>0</v>
      </c>
      <c r="D207" s="69">
        <v>0</v>
      </c>
      <c r="E207" s="14"/>
      <c r="F207" s="14"/>
      <c r="G207" s="14"/>
      <c r="H207" s="36" t="e">
        <f t="shared" si="6"/>
        <v>#DIV/0!</v>
      </c>
      <c r="I207" s="13">
        <f t="shared" si="7"/>
        <v>0</v>
      </c>
    </row>
    <row r="208" spans="1:9" ht="46.5" customHeight="1" hidden="1">
      <c r="A208" s="11" t="s">
        <v>274</v>
      </c>
      <c r="B208" s="45" t="s">
        <v>275</v>
      </c>
      <c r="C208" s="36">
        <v>0</v>
      </c>
      <c r="D208" s="69">
        <v>0</v>
      </c>
      <c r="E208" s="14"/>
      <c r="F208" s="14"/>
      <c r="G208" s="14"/>
      <c r="H208" s="36" t="e">
        <f t="shared" si="6"/>
        <v>#DIV/0!</v>
      </c>
      <c r="I208" s="13">
        <f t="shared" si="7"/>
        <v>0</v>
      </c>
    </row>
    <row r="209" spans="1:9" ht="45" customHeight="1" hidden="1">
      <c r="A209" s="11" t="s">
        <v>273</v>
      </c>
      <c r="B209" s="45" t="s">
        <v>275</v>
      </c>
      <c r="C209" s="36">
        <v>0</v>
      </c>
      <c r="D209" s="69">
        <v>0</v>
      </c>
      <c r="E209" s="14"/>
      <c r="F209" s="14"/>
      <c r="G209" s="14"/>
      <c r="H209" s="36" t="e">
        <f t="shared" si="6"/>
        <v>#DIV/0!</v>
      </c>
      <c r="I209" s="13">
        <f t="shared" si="7"/>
        <v>0</v>
      </c>
    </row>
    <row r="210" spans="1:9" ht="46.5" customHeight="1" hidden="1">
      <c r="A210" s="11" t="s">
        <v>276</v>
      </c>
      <c r="B210" s="45" t="s">
        <v>275</v>
      </c>
      <c r="C210" s="36">
        <v>0</v>
      </c>
      <c r="D210" s="69">
        <v>0</v>
      </c>
      <c r="E210" s="14"/>
      <c r="F210" s="14"/>
      <c r="G210" s="14"/>
      <c r="H210" s="36" t="e">
        <f t="shared" si="6"/>
        <v>#DIV/0!</v>
      </c>
      <c r="I210" s="13">
        <f t="shared" si="7"/>
        <v>0</v>
      </c>
    </row>
    <row r="211" spans="1:9" ht="72" customHeight="1" hidden="1">
      <c r="A211" s="11" t="s">
        <v>242</v>
      </c>
      <c r="B211" s="45" t="s">
        <v>243</v>
      </c>
      <c r="C211" s="36">
        <v>0</v>
      </c>
      <c r="D211" s="69">
        <v>0</v>
      </c>
      <c r="E211" s="14"/>
      <c r="F211" s="14"/>
      <c r="G211" s="14"/>
      <c r="H211" s="36" t="e">
        <f t="shared" si="6"/>
        <v>#DIV/0!</v>
      </c>
      <c r="I211" s="13">
        <f t="shared" si="7"/>
        <v>0</v>
      </c>
    </row>
    <row r="212" spans="1:9" ht="70.5" customHeight="1" hidden="1">
      <c r="A212" s="11" t="s">
        <v>244</v>
      </c>
      <c r="B212" s="45" t="s">
        <v>243</v>
      </c>
      <c r="C212" s="36">
        <v>0</v>
      </c>
      <c r="D212" s="69">
        <v>0</v>
      </c>
      <c r="E212" s="14"/>
      <c r="F212" s="14"/>
      <c r="G212" s="14"/>
      <c r="H212" s="36" t="e">
        <f t="shared" si="6"/>
        <v>#DIV/0!</v>
      </c>
      <c r="I212" s="13">
        <f t="shared" si="7"/>
        <v>0</v>
      </c>
    </row>
    <row r="213" spans="1:9" ht="72" customHeight="1" hidden="1">
      <c r="A213" s="11" t="s">
        <v>245</v>
      </c>
      <c r="B213" s="45" t="s">
        <v>243</v>
      </c>
      <c r="C213" s="36">
        <v>0</v>
      </c>
      <c r="D213" s="69">
        <v>0</v>
      </c>
      <c r="E213" s="14"/>
      <c r="F213" s="14"/>
      <c r="G213" s="14"/>
      <c r="H213" s="36" t="e">
        <f t="shared" si="6"/>
        <v>#DIV/0!</v>
      </c>
      <c r="I213" s="13">
        <f t="shared" si="7"/>
        <v>0</v>
      </c>
    </row>
    <row r="214" spans="1:9" ht="6" customHeight="1" hidden="1">
      <c r="A214" s="11" t="s">
        <v>277</v>
      </c>
      <c r="B214" s="45" t="s">
        <v>278</v>
      </c>
      <c r="C214" s="36">
        <v>0</v>
      </c>
      <c r="D214" s="69">
        <v>0</v>
      </c>
      <c r="E214" s="14"/>
      <c r="F214" s="14"/>
      <c r="G214" s="14"/>
      <c r="H214" s="36" t="e">
        <f t="shared" si="6"/>
        <v>#DIV/0!</v>
      </c>
      <c r="I214" s="13">
        <f t="shared" si="7"/>
        <v>0</v>
      </c>
    </row>
    <row r="215" spans="1:9" ht="97.5" customHeight="1" hidden="1">
      <c r="A215" s="11" t="s">
        <v>279</v>
      </c>
      <c r="B215" s="45" t="s">
        <v>278</v>
      </c>
      <c r="C215" s="36">
        <v>0</v>
      </c>
      <c r="D215" s="69">
        <v>0</v>
      </c>
      <c r="E215" s="14"/>
      <c r="F215" s="14"/>
      <c r="G215" s="14"/>
      <c r="H215" s="36" t="e">
        <f t="shared" si="6"/>
        <v>#DIV/0!</v>
      </c>
      <c r="I215" s="13">
        <f t="shared" si="7"/>
        <v>0</v>
      </c>
    </row>
    <row r="216" spans="1:9" ht="43.5" customHeight="1" hidden="1">
      <c r="A216" s="11" t="s">
        <v>53</v>
      </c>
      <c r="B216" s="45" t="s">
        <v>225</v>
      </c>
      <c r="C216" s="15">
        <v>0</v>
      </c>
      <c r="D216" s="67">
        <v>0</v>
      </c>
      <c r="E216" s="14"/>
      <c r="F216" s="14"/>
      <c r="G216" s="14"/>
      <c r="H216" s="36" t="e">
        <f t="shared" si="6"/>
        <v>#DIV/0!</v>
      </c>
      <c r="I216" s="13">
        <f t="shared" si="7"/>
        <v>0</v>
      </c>
    </row>
    <row r="217" spans="1:9" ht="59.25" customHeight="1" hidden="1">
      <c r="A217" s="11" t="s">
        <v>54</v>
      </c>
      <c r="B217" s="45" t="s">
        <v>232</v>
      </c>
      <c r="C217" s="15">
        <v>0</v>
      </c>
      <c r="D217" s="67">
        <v>0</v>
      </c>
      <c r="E217" s="14"/>
      <c r="F217" s="14"/>
      <c r="G217" s="14"/>
      <c r="H217" s="36" t="e">
        <f t="shared" si="6"/>
        <v>#DIV/0!</v>
      </c>
      <c r="I217" s="13">
        <f t="shared" si="7"/>
        <v>0</v>
      </c>
    </row>
    <row r="218" spans="1:9" ht="57" customHeight="1" hidden="1">
      <c r="A218" s="11" t="s">
        <v>55</v>
      </c>
      <c r="B218" s="45" t="s">
        <v>162</v>
      </c>
      <c r="C218" s="33">
        <v>0</v>
      </c>
      <c r="D218" s="65">
        <v>0</v>
      </c>
      <c r="E218" s="14"/>
      <c r="F218" s="14"/>
      <c r="G218" s="14"/>
      <c r="H218" s="36" t="e">
        <f t="shared" si="6"/>
        <v>#DIV/0!</v>
      </c>
      <c r="I218" s="13">
        <f t="shared" si="7"/>
        <v>0</v>
      </c>
    </row>
    <row r="219" spans="1:9" ht="78" customHeight="1" hidden="1">
      <c r="A219" s="11" t="s">
        <v>261</v>
      </c>
      <c r="B219" s="45" t="s">
        <v>162</v>
      </c>
      <c r="C219" s="33">
        <v>0</v>
      </c>
      <c r="D219" s="65">
        <v>0</v>
      </c>
      <c r="E219" s="14"/>
      <c r="F219" s="14"/>
      <c r="G219" s="14"/>
      <c r="H219" s="36" t="e">
        <f t="shared" si="6"/>
        <v>#DIV/0!</v>
      </c>
      <c r="I219" s="13">
        <f t="shared" si="7"/>
        <v>0</v>
      </c>
    </row>
    <row r="220" spans="1:9" ht="0" customHeight="1" hidden="1">
      <c r="A220" s="11" t="s">
        <v>56</v>
      </c>
      <c r="B220" s="45" t="s">
        <v>67</v>
      </c>
      <c r="C220" s="33">
        <v>0</v>
      </c>
      <c r="D220" s="65">
        <v>0</v>
      </c>
      <c r="E220" s="14"/>
      <c r="F220" s="14"/>
      <c r="G220" s="14"/>
      <c r="H220" s="36" t="e">
        <f t="shared" si="6"/>
        <v>#DIV/0!</v>
      </c>
      <c r="I220" s="13">
        <f t="shared" si="7"/>
        <v>0</v>
      </c>
    </row>
    <row r="221" spans="1:9" ht="60" customHeight="1" hidden="1">
      <c r="A221" s="11" t="s">
        <v>246</v>
      </c>
      <c r="B221" s="45" t="s">
        <v>67</v>
      </c>
      <c r="C221" s="33">
        <v>0</v>
      </c>
      <c r="D221" s="65">
        <v>0</v>
      </c>
      <c r="E221" s="14"/>
      <c r="F221" s="14"/>
      <c r="G221" s="14"/>
      <c r="H221" s="36" t="e">
        <f t="shared" si="6"/>
        <v>#DIV/0!</v>
      </c>
      <c r="I221" s="13">
        <f t="shared" si="7"/>
        <v>0</v>
      </c>
    </row>
    <row r="222" spans="1:9" s="6" customFormat="1" ht="0.75" customHeight="1" hidden="1">
      <c r="A222" s="29" t="s">
        <v>146</v>
      </c>
      <c r="B222" s="49" t="s">
        <v>148</v>
      </c>
      <c r="C222" s="37"/>
      <c r="D222" s="70"/>
      <c r="E222" s="19"/>
      <c r="F222" s="19"/>
      <c r="G222" s="19"/>
      <c r="H222" s="36" t="e">
        <f t="shared" si="6"/>
        <v>#DIV/0!</v>
      </c>
      <c r="I222" s="13">
        <f t="shared" si="7"/>
        <v>0</v>
      </c>
    </row>
    <row r="223" spans="1:9" ht="37.5" customHeight="1" hidden="1">
      <c r="A223" s="11" t="s">
        <v>149</v>
      </c>
      <c r="B223" s="45" t="s">
        <v>147</v>
      </c>
      <c r="C223" s="24">
        <f>C224</f>
        <v>0</v>
      </c>
      <c r="D223" s="68"/>
      <c r="E223" s="14"/>
      <c r="F223" s="14"/>
      <c r="G223" s="14"/>
      <c r="H223" s="36" t="e">
        <f t="shared" si="6"/>
        <v>#DIV/0!</v>
      </c>
      <c r="I223" s="13">
        <f t="shared" si="7"/>
        <v>0</v>
      </c>
    </row>
    <row r="224" spans="1:9" ht="36" customHeight="1" hidden="1">
      <c r="A224" s="11" t="s">
        <v>150</v>
      </c>
      <c r="B224" s="45" t="s">
        <v>151</v>
      </c>
      <c r="C224" s="24">
        <f>C225</f>
        <v>0</v>
      </c>
      <c r="D224" s="68"/>
      <c r="E224" s="14"/>
      <c r="F224" s="14"/>
      <c r="G224" s="14"/>
      <c r="H224" s="36" t="e">
        <f t="shared" si="6"/>
        <v>#DIV/0!</v>
      </c>
      <c r="I224" s="13">
        <f t="shared" si="7"/>
        <v>0</v>
      </c>
    </row>
    <row r="225" spans="1:9" ht="36.75" customHeight="1" hidden="1">
      <c r="A225" s="11" t="s">
        <v>152</v>
      </c>
      <c r="B225" s="45" t="s">
        <v>151</v>
      </c>
      <c r="C225" s="36">
        <v>0</v>
      </c>
      <c r="D225" s="69"/>
      <c r="E225" s="14"/>
      <c r="F225" s="14"/>
      <c r="G225" s="14"/>
      <c r="H225" s="36" t="e">
        <f t="shared" si="6"/>
        <v>#DIV/0!</v>
      </c>
      <c r="I225" s="13">
        <f t="shared" si="7"/>
        <v>0</v>
      </c>
    </row>
    <row r="226" spans="1:9" ht="27" customHeight="1">
      <c r="A226" s="11" t="s">
        <v>455</v>
      </c>
      <c r="B226" s="45" t="s">
        <v>456</v>
      </c>
      <c r="C226" s="36">
        <v>0</v>
      </c>
      <c r="D226" s="36">
        <v>93683</v>
      </c>
      <c r="E226" s="14"/>
      <c r="F226" s="14"/>
      <c r="G226" s="14"/>
      <c r="H226" s="36">
        <v>0</v>
      </c>
      <c r="I226" s="13">
        <f t="shared" si="7"/>
        <v>93683</v>
      </c>
    </row>
    <row r="227" spans="1:9" ht="108.75" customHeight="1">
      <c r="A227" s="11" t="s">
        <v>457</v>
      </c>
      <c r="B227" s="45" t="s">
        <v>458</v>
      </c>
      <c r="C227" s="36">
        <v>0</v>
      </c>
      <c r="D227" s="36">
        <v>93683</v>
      </c>
      <c r="E227" s="14"/>
      <c r="F227" s="14"/>
      <c r="G227" s="14"/>
      <c r="H227" s="36">
        <v>0</v>
      </c>
      <c r="I227" s="13">
        <f t="shared" si="7"/>
        <v>93683</v>
      </c>
    </row>
    <row r="228" spans="1:9" ht="105" customHeight="1">
      <c r="A228" s="11" t="s">
        <v>459</v>
      </c>
      <c r="B228" s="45" t="s">
        <v>458</v>
      </c>
      <c r="C228" s="36">
        <v>0</v>
      </c>
      <c r="D228" s="36">
        <v>13683</v>
      </c>
      <c r="E228" s="14"/>
      <c r="F228" s="14"/>
      <c r="G228" s="14"/>
      <c r="H228" s="36">
        <v>0</v>
      </c>
      <c r="I228" s="13">
        <f t="shared" si="7"/>
        <v>13683</v>
      </c>
    </row>
    <row r="229" spans="1:9" ht="106.5" customHeight="1">
      <c r="A229" s="11" t="s">
        <v>460</v>
      </c>
      <c r="B229" s="45" t="s">
        <v>458</v>
      </c>
      <c r="C229" s="36">
        <v>0</v>
      </c>
      <c r="D229" s="36">
        <v>80000</v>
      </c>
      <c r="E229" s="14"/>
      <c r="F229" s="14"/>
      <c r="G229" s="14"/>
      <c r="H229" s="36">
        <v>0</v>
      </c>
      <c r="I229" s="13">
        <f t="shared" si="7"/>
        <v>80000</v>
      </c>
    </row>
    <row r="230" spans="1:9" ht="23.25" customHeight="1">
      <c r="A230" s="29" t="s">
        <v>146</v>
      </c>
      <c r="B230" s="49" t="s">
        <v>148</v>
      </c>
      <c r="C230" s="40">
        <v>22312.98</v>
      </c>
      <c r="D230" s="40">
        <v>0</v>
      </c>
      <c r="E230" s="19"/>
      <c r="F230" s="19"/>
      <c r="G230" s="19"/>
      <c r="H230" s="40">
        <f aca="true" t="shared" si="8" ref="H230:H293">D230/C230*100</f>
        <v>0</v>
      </c>
      <c r="I230" s="41">
        <f t="shared" si="7"/>
        <v>-22312.98</v>
      </c>
    </row>
    <row r="231" spans="1:9" ht="21" customHeight="1">
      <c r="A231" s="11" t="s">
        <v>263</v>
      </c>
      <c r="B231" s="45" t="s">
        <v>262</v>
      </c>
      <c r="C231" s="36">
        <v>22312.98</v>
      </c>
      <c r="D231" s="36">
        <v>0</v>
      </c>
      <c r="E231" s="14"/>
      <c r="F231" s="14"/>
      <c r="G231" s="14"/>
      <c r="H231" s="36">
        <f t="shared" si="8"/>
        <v>0</v>
      </c>
      <c r="I231" s="13">
        <f t="shared" si="7"/>
        <v>-22312.98</v>
      </c>
    </row>
    <row r="232" spans="1:9" ht="32.25" customHeight="1">
      <c r="A232" s="11" t="s">
        <v>264</v>
      </c>
      <c r="B232" s="45" t="s">
        <v>265</v>
      </c>
      <c r="C232" s="36">
        <v>22312.98</v>
      </c>
      <c r="D232" s="36">
        <v>0</v>
      </c>
      <c r="E232" s="14"/>
      <c r="F232" s="14"/>
      <c r="G232" s="14"/>
      <c r="H232" s="36">
        <f t="shared" si="8"/>
        <v>0</v>
      </c>
      <c r="I232" s="13">
        <f t="shared" si="7"/>
        <v>-22312.98</v>
      </c>
    </row>
    <row r="233" spans="1:9" ht="33" customHeight="1">
      <c r="A233" s="11" t="s">
        <v>443</v>
      </c>
      <c r="B233" s="45" t="s">
        <v>265</v>
      </c>
      <c r="C233" s="36">
        <v>14850</v>
      </c>
      <c r="D233" s="36"/>
      <c r="E233" s="14"/>
      <c r="F233" s="14"/>
      <c r="G233" s="14"/>
      <c r="H233" s="36">
        <f t="shared" si="8"/>
        <v>0</v>
      </c>
      <c r="I233" s="13">
        <f t="shared" si="7"/>
        <v>-14850</v>
      </c>
    </row>
    <row r="234" spans="1:9" ht="31.5" customHeight="1">
      <c r="A234" s="11" t="s">
        <v>444</v>
      </c>
      <c r="B234" s="45" t="s">
        <v>265</v>
      </c>
      <c r="C234" s="36">
        <v>7462.98</v>
      </c>
      <c r="D234" s="36">
        <v>0</v>
      </c>
      <c r="E234" s="14"/>
      <c r="F234" s="14"/>
      <c r="G234" s="14"/>
      <c r="H234" s="36">
        <f t="shared" si="8"/>
        <v>0</v>
      </c>
      <c r="I234" s="13">
        <f t="shared" si="7"/>
        <v>-7462.98</v>
      </c>
    </row>
    <row r="235" spans="1:9" ht="18" customHeight="1">
      <c r="A235" s="29" t="s">
        <v>57</v>
      </c>
      <c r="B235" s="51" t="s">
        <v>163</v>
      </c>
      <c r="C235" s="18">
        <v>137924681.56</v>
      </c>
      <c r="D235" s="18">
        <v>147601982.14</v>
      </c>
      <c r="E235" s="14"/>
      <c r="F235" s="14"/>
      <c r="G235" s="14"/>
      <c r="H235" s="40">
        <f t="shared" si="8"/>
        <v>107.01636608513043</v>
      </c>
      <c r="I235" s="41">
        <f t="shared" si="7"/>
        <v>9677300.579999983</v>
      </c>
    </row>
    <row r="236" spans="1:9" ht="32.25" customHeight="1">
      <c r="A236" s="29" t="s">
        <v>77</v>
      </c>
      <c r="B236" s="51" t="s">
        <v>164</v>
      </c>
      <c r="C236" s="18">
        <v>138337944.03</v>
      </c>
      <c r="D236" s="18">
        <v>147763551.75</v>
      </c>
      <c r="E236" s="14"/>
      <c r="F236" s="14"/>
      <c r="G236" s="14"/>
      <c r="H236" s="40">
        <f t="shared" si="8"/>
        <v>106.81346523261612</v>
      </c>
      <c r="I236" s="41">
        <f t="shared" si="7"/>
        <v>9425607.719999999</v>
      </c>
    </row>
    <row r="237" spans="1:9" ht="26.25" customHeight="1">
      <c r="A237" s="29" t="s">
        <v>350</v>
      </c>
      <c r="B237" s="49" t="s">
        <v>165</v>
      </c>
      <c r="C237" s="18">
        <v>58457334</v>
      </c>
      <c r="D237" s="18">
        <v>63309014</v>
      </c>
      <c r="E237" s="14"/>
      <c r="F237" s="14"/>
      <c r="G237" s="14"/>
      <c r="H237" s="40">
        <f t="shared" si="8"/>
        <v>108.29952320439382</v>
      </c>
      <c r="I237" s="41">
        <f t="shared" si="7"/>
        <v>4851680</v>
      </c>
    </row>
    <row r="238" spans="1:9" ht="26.25" customHeight="1">
      <c r="A238" s="11" t="s">
        <v>351</v>
      </c>
      <c r="B238" s="45" t="s">
        <v>166</v>
      </c>
      <c r="C238" s="20">
        <v>51245748</v>
      </c>
      <c r="D238" s="20">
        <v>54104054</v>
      </c>
      <c r="E238" s="14"/>
      <c r="F238" s="14"/>
      <c r="G238" s="14"/>
      <c r="H238" s="36">
        <f t="shared" si="8"/>
        <v>105.57764519311925</v>
      </c>
      <c r="I238" s="13">
        <f t="shared" si="7"/>
        <v>2858306</v>
      </c>
    </row>
    <row r="239" spans="1:9" ht="38.25" customHeight="1">
      <c r="A239" s="11" t="s">
        <v>352</v>
      </c>
      <c r="B239" s="45" t="s">
        <v>167</v>
      </c>
      <c r="C239" s="20">
        <v>51245748</v>
      </c>
      <c r="D239" s="20">
        <v>54104054</v>
      </c>
      <c r="E239" s="14"/>
      <c r="F239" s="14"/>
      <c r="G239" s="14"/>
      <c r="H239" s="36">
        <f t="shared" si="8"/>
        <v>105.57764519311925</v>
      </c>
      <c r="I239" s="13">
        <f t="shared" si="7"/>
        <v>2858306</v>
      </c>
    </row>
    <row r="240" spans="1:9" ht="32.25" customHeight="1">
      <c r="A240" s="11" t="s">
        <v>353</v>
      </c>
      <c r="B240" s="45" t="s">
        <v>167</v>
      </c>
      <c r="C240" s="33">
        <v>51245748</v>
      </c>
      <c r="D240" s="33">
        <v>54104054</v>
      </c>
      <c r="E240" s="14"/>
      <c r="F240" s="14"/>
      <c r="G240" s="14"/>
      <c r="H240" s="36">
        <f t="shared" si="8"/>
        <v>105.57764519311925</v>
      </c>
      <c r="I240" s="13">
        <f t="shared" si="7"/>
        <v>2858306</v>
      </c>
    </row>
    <row r="241" spans="1:9" ht="35.25" customHeight="1">
      <c r="A241" s="11" t="s">
        <v>280</v>
      </c>
      <c r="B241" s="45" t="s">
        <v>281</v>
      </c>
      <c r="C241" s="33">
        <v>7211586</v>
      </c>
      <c r="D241" s="33">
        <v>9204960</v>
      </c>
      <c r="E241" s="14"/>
      <c r="F241" s="14"/>
      <c r="G241" s="14"/>
      <c r="H241" s="36">
        <f t="shared" si="8"/>
        <v>127.64127058874428</v>
      </c>
      <c r="I241" s="13">
        <f t="shared" si="7"/>
        <v>1993374</v>
      </c>
    </row>
    <row r="242" spans="1:9" ht="37.5" customHeight="1">
      <c r="A242" s="11" t="s">
        <v>282</v>
      </c>
      <c r="B242" s="45" t="s">
        <v>281</v>
      </c>
      <c r="C242" s="33">
        <v>7211586</v>
      </c>
      <c r="D242" s="33">
        <v>9204960</v>
      </c>
      <c r="E242" s="14"/>
      <c r="F242" s="14"/>
      <c r="G242" s="14"/>
      <c r="H242" s="36">
        <f t="shared" si="8"/>
        <v>127.64127058874428</v>
      </c>
      <c r="I242" s="13">
        <f t="shared" si="7"/>
        <v>1993374</v>
      </c>
    </row>
    <row r="243" spans="1:9" ht="30.75" customHeight="1">
      <c r="A243" s="11" t="s">
        <v>283</v>
      </c>
      <c r="B243" s="45" t="s">
        <v>281</v>
      </c>
      <c r="C243" s="33">
        <v>7211586</v>
      </c>
      <c r="D243" s="33">
        <v>9204960</v>
      </c>
      <c r="E243" s="14"/>
      <c r="F243" s="14"/>
      <c r="G243" s="14"/>
      <c r="H243" s="36">
        <f t="shared" si="8"/>
        <v>127.64127058874428</v>
      </c>
      <c r="I243" s="13">
        <f t="shared" si="7"/>
        <v>1993374</v>
      </c>
    </row>
    <row r="244" spans="1:9" s="6" customFormat="1" ht="44.25" customHeight="1">
      <c r="A244" s="29" t="s">
        <v>354</v>
      </c>
      <c r="B244" s="51" t="s">
        <v>168</v>
      </c>
      <c r="C244" s="18">
        <v>4711163.68</v>
      </c>
      <c r="D244" s="18">
        <v>8886234.71</v>
      </c>
      <c r="E244" s="18">
        <f>E257</f>
        <v>0</v>
      </c>
      <c r="F244" s="18">
        <f>F257</f>
        <v>0</v>
      </c>
      <c r="G244" s="18">
        <f>G257</f>
        <v>0</v>
      </c>
      <c r="H244" s="40">
        <f t="shared" si="8"/>
        <v>188.62080185675063</v>
      </c>
      <c r="I244" s="41">
        <f t="shared" si="7"/>
        <v>4175071.030000001</v>
      </c>
    </row>
    <row r="245" spans="1:9" s="6" customFormat="1" ht="36" customHeight="1">
      <c r="A245" s="82" t="s">
        <v>461</v>
      </c>
      <c r="B245" s="83" t="s">
        <v>464</v>
      </c>
      <c r="C245" s="20">
        <v>0</v>
      </c>
      <c r="D245" s="20">
        <v>806188.67</v>
      </c>
      <c r="E245" s="20"/>
      <c r="F245" s="20"/>
      <c r="G245" s="20"/>
      <c r="H245" s="36">
        <v>0</v>
      </c>
      <c r="I245" s="13">
        <f t="shared" si="7"/>
        <v>806188.67</v>
      </c>
    </row>
    <row r="246" spans="1:9" s="6" customFormat="1" ht="42.75" customHeight="1">
      <c r="A246" s="82" t="s">
        <v>462</v>
      </c>
      <c r="B246" s="83" t="s">
        <v>465</v>
      </c>
      <c r="C246" s="20">
        <v>0</v>
      </c>
      <c r="D246" s="20">
        <v>806188.67</v>
      </c>
      <c r="E246" s="20"/>
      <c r="F246" s="20"/>
      <c r="G246" s="20"/>
      <c r="H246" s="36">
        <v>0</v>
      </c>
      <c r="I246" s="13">
        <f t="shared" si="7"/>
        <v>806188.67</v>
      </c>
    </row>
    <row r="247" spans="1:9" s="6" customFormat="1" ht="42" customHeight="1">
      <c r="A247" s="82" t="s">
        <v>463</v>
      </c>
      <c r="B247" s="83" t="s">
        <v>465</v>
      </c>
      <c r="C247" s="20">
        <v>0</v>
      </c>
      <c r="D247" s="20">
        <v>806188.67</v>
      </c>
      <c r="E247" s="20"/>
      <c r="F247" s="20"/>
      <c r="G247" s="20"/>
      <c r="H247" s="36">
        <v>0</v>
      </c>
      <c r="I247" s="13">
        <f t="shared" si="7"/>
        <v>806188.67</v>
      </c>
    </row>
    <row r="248" spans="1:9" s="6" customFormat="1" ht="68.25" customHeight="1">
      <c r="A248" s="82" t="s">
        <v>466</v>
      </c>
      <c r="B248" s="83" t="s">
        <v>467</v>
      </c>
      <c r="C248" s="20">
        <v>0</v>
      </c>
      <c r="D248" s="20">
        <v>23817.16</v>
      </c>
      <c r="E248" s="20"/>
      <c r="F248" s="20"/>
      <c r="G248" s="20"/>
      <c r="H248" s="36">
        <v>0</v>
      </c>
      <c r="I248" s="13">
        <f t="shared" si="7"/>
        <v>23817.16</v>
      </c>
    </row>
    <row r="249" spans="1:9" s="6" customFormat="1" ht="79.5" customHeight="1">
      <c r="A249" s="82" t="s">
        <v>468</v>
      </c>
      <c r="B249" s="83" t="s">
        <v>469</v>
      </c>
      <c r="C249" s="20">
        <v>0</v>
      </c>
      <c r="D249" s="20">
        <v>23817.16</v>
      </c>
      <c r="E249" s="20"/>
      <c r="F249" s="20"/>
      <c r="G249" s="20"/>
      <c r="H249" s="36">
        <v>0</v>
      </c>
      <c r="I249" s="13">
        <f t="shared" si="7"/>
        <v>23817.16</v>
      </c>
    </row>
    <row r="250" spans="1:9" s="6" customFormat="1" ht="84.75" customHeight="1">
      <c r="A250" s="82" t="s">
        <v>470</v>
      </c>
      <c r="B250" s="83" t="s">
        <v>469</v>
      </c>
      <c r="C250" s="20">
        <v>0</v>
      </c>
      <c r="D250" s="20">
        <v>23817.16</v>
      </c>
      <c r="E250" s="20"/>
      <c r="F250" s="20"/>
      <c r="G250" s="20"/>
      <c r="H250" s="36">
        <v>0</v>
      </c>
      <c r="I250" s="13">
        <f t="shared" si="7"/>
        <v>23817.16</v>
      </c>
    </row>
    <row r="251" spans="1:9" s="6" customFormat="1" ht="56.25" customHeight="1">
      <c r="A251" s="82" t="s">
        <v>471</v>
      </c>
      <c r="B251" s="83" t="s">
        <v>472</v>
      </c>
      <c r="C251" s="20">
        <v>0</v>
      </c>
      <c r="D251" s="20">
        <v>13226.31</v>
      </c>
      <c r="E251" s="20"/>
      <c r="F251" s="20"/>
      <c r="G251" s="20"/>
      <c r="H251" s="36">
        <v>0</v>
      </c>
      <c r="I251" s="13">
        <f t="shared" si="7"/>
        <v>13226.31</v>
      </c>
    </row>
    <row r="252" spans="1:9" s="6" customFormat="1" ht="56.25" customHeight="1">
      <c r="A252" s="82" t="s">
        <v>473</v>
      </c>
      <c r="B252" s="83" t="s">
        <v>474</v>
      </c>
      <c r="C252" s="20">
        <v>0</v>
      </c>
      <c r="D252" s="20">
        <v>13226.31</v>
      </c>
      <c r="E252" s="20"/>
      <c r="F252" s="20"/>
      <c r="G252" s="20"/>
      <c r="H252" s="36">
        <v>0</v>
      </c>
      <c r="I252" s="13">
        <f t="shared" si="7"/>
        <v>13226.31</v>
      </c>
    </row>
    <row r="253" spans="1:9" s="6" customFormat="1" ht="56.25" customHeight="1">
      <c r="A253" s="82" t="s">
        <v>475</v>
      </c>
      <c r="B253" s="83" t="s">
        <v>474</v>
      </c>
      <c r="C253" s="20">
        <v>0</v>
      </c>
      <c r="D253" s="20">
        <v>13226.31</v>
      </c>
      <c r="E253" s="20"/>
      <c r="F253" s="20"/>
      <c r="G253" s="20"/>
      <c r="H253" s="36">
        <v>0</v>
      </c>
      <c r="I253" s="13">
        <f t="shared" si="7"/>
        <v>13226.31</v>
      </c>
    </row>
    <row r="254" spans="1:9" s="6" customFormat="1" ht="57" customHeight="1">
      <c r="A254" s="11" t="s">
        <v>407</v>
      </c>
      <c r="B254" s="46" t="s">
        <v>408</v>
      </c>
      <c r="C254" s="20">
        <f>C255</f>
        <v>0</v>
      </c>
      <c r="D254" s="20">
        <v>3123800.57</v>
      </c>
      <c r="E254" s="18"/>
      <c r="F254" s="18"/>
      <c r="G254" s="18"/>
      <c r="H254" s="36">
        <v>0</v>
      </c>
      <c r="I254" s="13">
        <f t="shared" si="7"/>
        <v>3123800.57</v>
      </c>
    </row>
    <row r="255" spans="1:9" s="6" customFormat="1" ht="57" customHeight="1">
      <c r="A255" s="11" t="s">
        <v>409</v>
      </c>
      <c r="B255" s="46" t="s">
        <v>408</v>
      </c>
      <c r="C255" s="20">
        <f>C256</f>
        <v>0</v>
      </c>
      <c r="D255" s="20">
        <v>3123800.57</v>
      </c>
      <c r="E255" s="20"/>
      <c r="F255" s="20"/>
      <c r="G255" s="20"/>
      <c r="H255" s="36">
        <v>0</v>
      </c>
      <c r="I255" s="13">
        <f t="shared" si="7"/>
        <v>3123800.57</v>
      </c>
    </row>
    <row r="256" spans="1:9" s="6" customFormat="1" ht="57" customHeight="1">
      <c r="A256" s="11" t="s">
        <v>410</v>
      </c>
      <c r="B256" s="46" t="s">
        <v>408</v>
      </c>
      <c r="C256" s="20">
        <v>0</v>
      </c>
      <c r="D256" s="20">
        <v>3123800.57</v>
      </c>
      <c r="E256" s="20"/>
      <c r="F256" s="20"/>
      <c r="G256" s="20"/>
      <c r="H256" s="36">
        <v>0</v>
      </c>
      <c r="I256" s="13">
        <f t="shared" si="7"/>
        <v>3123800.57</v>
      </c>
    </row>
    <row r="257" spans="1:9" ht="17.25" customHeight="1">
      <c r="A257" s="11" t="s">
        <v>355</v>
      </c>
      <c r="B257" s="46" t="s">
        <v>169</v>
      </c>
      <c r="C257" s="20">
        <v>4711163.68</v>
      </c>
      <c r="D257" s="20">
        <v>4919202</v>
      </c>
      <c r="E257" s="20">
        <f>E258</f>
        <v>0</v>
      </c>
      <c r="F257" s="20">
        <f>F258</f>
        <v>0</v>
      </c>
      <c r="G257" s="20">
        <f>G258</f>
        <v>0</v>
      </c>
      <c r="H257" s="36">
        <f t="shared" si="8"/>
        <v>104.41585846153407</v>
      </c>
      <c r="I257" s="13">
        <f t="shared" si="7"/>
        <v>208038.3200000003</v>
      </c>
    </row>
    <row r="258" spans="1:9" ht="18" customHeight="1">
      <c r="A258" s="11" t="s">
        <v>356</v>
      </c>
      <c r="B258" s="46" t="s">
        <v>170</v>
      </c>
      <c r="C258" s="20">
        <v>4711163.68</v>
      </c>
      <c r="D258" s="20">
        <v>4919202</v>
      </c>
      <c r="E258" s="14"/>
      <c r="F258" s="14"/>
      <c r="G258" s="14"/>
      <c r="H258" s="36">
        <f t="shared" si="8"/>
        <v>104.41585846153407</v>
      </c>
      <c r="I258" s="13">
        <f t="shared" si="7"/>
        <v>208038.3200000003</v>
      </c>
    </row>
    <row r="259" spans="1:9" ht="20.25" customHeight="1">
      <c r="A259" s="11" t="s">
        <v>357</v>
      </c>
      <c r="B259" s="46" t="s">
        <v>171</v>
      </c>
      <c r="C259" s="33">
        <v>3803011</v>
      </c>
      <c r="D259" s="33">
        <v>4127082</v>
      </c>
      <c r="E259" s="14"/>
      <c r="F259" s="14"/>
      <c r="G259" s="14"/>
      <c r="H259" s="36">
        <f t="shared" si="8"/>
        <v>108.52143209683065</v>
      </c>
      <c r="I259" s="13">
        <f t="shared" si="7"/>
        <v>324071</v>
      </c>
    </row>
    <row r="260" spans="1:9" ht="20.25" customHeight="1">
      <c r="A260" s="11" t="s">
        <v>267</v>
      </c>
      <c r="B260" s="46" t="s">
        <v>171</v>
      </c>
      <c r="C260" s="33">
        <v>908152.68</v>
      </c>
      <c r="D260" s="33">
        <v>764400</v>
      </c>
      <c r="E260" s="14"/>
      <c r="F260" s="14"/>
      <c r="G260" s="14"/>
      <c r="H260" s="36">
        <f t="shared" si="8"/>
        <v>84.1708687133974</v>
      </c>
      <c r="I260" s="13">
        <f t="shared" si="7"/>
        <v>-143752.68000000005</v>
      </c>
    </row>
    <row r="261" spans="1:9" ht="30" customHeight="1">
      <c r="A261" s="29" t="s">
        <v>358</v>
      </c>
      <c r="B261" s="49" t="s">
        <v>172</v>
      </c>
      <c r="C261" s="18">
        <v>75035418.53</v>
      </c>
      <c r="D261" s="18">
        <v>71416296.01</v>
      </c>
      <c r="E261" s="14"/>
      <c r="F261" s="14"/>
      <c r="G261" s="14"/>
      <c r="H261" s="40">
        <f t="shared" si="8"/>
        <v>95.17678105766409</v>
      </c>
      <c r="I261" s="41">
        <f t="shared" si="7"/>
        <v>-3619122.519999996</v>
      </c>
    </row>
    <row r="262" spans="1:9" ht="96.75" customHeight="1" hidden="1">
      <c r="A262" s="11" t="s">
        <v>97</v>
      </c>
      <c r="B262" s="45" t="s">
        <v>96</v>
      </c>
      <c r="C262" s="20">
        <f>C263</f>
        <v>0</v>
      </c>
      <c r="D262" s="20"/>
      <c r="E262" s="14"/>
      <c r="F262" s="14"/>
      <c r="G262" s="14"/>
      <c r="H262" s="40" t="e">
        <f t="shared" si="8"/>
        <v>#DIV/0!</v>
      </c>
      <c r="I262" s="41">
        <f t="shared" si="7"/>
        <v>0</v>
      </c>
    </row>
    <row r="263" spans="1:9" ht="108.75" customHeight="1" hidden="1">
      <c r="A263" s="11" t="s">
        <v>94</v>
      </c>
      <c r="B263" s="45" t="s">
        <v>95</v>
      </c>
      <c r="C263" s="20">
        <f>C264</f>
        <v>0</v>
      </c>
      <c r="D263" s="20"/>
      <c r="E263" s="14"/>
      <c r="F263" s="14"/>
      <c r="G263" s="14"/>
      <c r="H263" s="40" t="e">
        <f t="shared" si="8"/>
        <v>#DIV/0!</v>
      </c>
      <c r="I263" s="41">
        <f t="shared" si="7"/>
        <v>0</v>
      </c>
    </row>
    <row r="264" spans="1:9" ht="0.75" customHeight="1">
      <c r="A264" s="11" t="s">
        <v>93</v>
      </c>
      <c r="B264" s="45" t="s">
        <v>95</v>
      </c>
      <c r="C264" s="33">
        <v>0</v>
      </c>
      <c r="D264" s="33"/>
      <c r="E264" s="14"/>
      <c r="F264" s="14"/>
      <c r="G264" s="14"/>
      <c r="H264" s="40" t="e">
        <f t="shared" si="8"/>
        <v>#DIV/0!</v>
      </c>
      <c r="I264" s="41">
        <f t="shared" si="7"/>
        <v>0</v>
      </c>
    </row>
    <row r="265" spans="1:9" ht="45" customHeight="1">
      <c r="A265" s="11" t="s">
        <v>359</v>
      </c>
      <c r="B265" s="45" t="s">
        <v>134</v>
      </c>
      <c r="C265" s="20">
        <v>935418.53</v>
      </c>
      <c r="D265" s="20">
        <v>789769.34</v>
      </c>
      <c r="E265" s="14"/>
      <c r="F265" s="14"/>
      <c r="G265" s="14"/>
      <c r="H265" s="36">
        <f t="shared" si="8"/>
        <v>84.42951627225086</v>
      </c>
      <c r="I265" s="13">
        <f t="shared" si="7"/>
        <v>-145649.19000000006</v>
      </c>
    </row>
    <row r="266" spans="1:9" ht="42.75" customHeight="1">
      <c r="A266" s="11" t="s">
        <v>360</v>
      </c>
      <c r="B266" s="45" t="s">
        <v>135</v>
      </c>
      <c r="C266" s="20">
        <v>935418.53</v>
      </c>
      <c r="D266" s="20">
        <v>789769.34</v>
      </c>
      <c r="E266" s="14"/>
      <c r="F266" s="14"/>
      <c r="G266" s="14"/>
      <c r="H266" s="36">
        <f t="shared" si="8"/>
        <v>84.42951627225086</v>
      </c>
      <c r="I266" s="13">
        <f t="shared" si="7"/>
        <v>-145649.19000000006</v>
      </c>
    </row>
    <row r="267" spans="1:9" ht="42" customHeight="1">
      <c r="A267" s="11" t="s">
        <v>361</v>
      </c>
      <c r="B267" s="45" t="s">
        <v>135</v>
      </c>
      <c r="C267" s="33">
        <v>249982.03</v>
      </c>
      <c r="D267" s="33">
        <v>195590.52</v>
      </c>
      <c r="E267" s="14"/>
      <c r="F267" s="14"/>
      <c r="G267" s="14"/>
      <c r="H267" s="36">
        <f t="shared" si="8"/>
        <v>78.2418320228858</v>
      </c>
      <c r="I267" s="13">
        <f t="shared" si="7"/>
        <v>-54391.51000000001</v>
      </c>
    </row>
    <row r="268" spans="1:9" ht="42" customHeight="1">
      <c r="A268" s="11" t="s">
        <v>362</v>
      </c>
      <c r="B268" s="45" t="s">
        <v>135</v>
      </c>
      <c r="C268" s="33">
        <v>685436.5</v>
      </c>
      <c r="D268" s="33">
        <v>594178.82</v>
      </c>
      <c r="E268" s="14"/>
      <c r="F268" s="14"/>
      <c r="G268" s="14"/>
      <c r="H268" s="36">
        <f t="shared" si="8"/>
        <v>86.68619485539506</v>
      </c>
      <c r="I268" s="13">
        <f t="shared" si="7"/>
        <v>-91257.68000000005</v>
      </c>
    </row>
    <row r="269" spans="1:9" ht="71.25" customHeight="1">
      <c r="A269" s="11" t="s">
        <v>445</v>
      </c>
      <c r="B269" s="45" t="s">
        <v>446</v>
      </c>
      <c r="C269" s="20">
        <v>3100000</v>
      </c>
      <c r="D269" s="20">
        <v>703726.67</v>
      </c>
      <c r="E269" s="14"/>
      <c r="F269" s="14"/>
      <c r="G269" s="14"/>
      <c r="H269" s="36">
        <f t="shared" si="8"/>
        <v>22.700860322580645</v>
      </c>
      <c r="I269" s="13">
        <f t="shared" si="7"/>
        <v>-2396273.33</v>
      </c>
    </row>
    <row r="270" spans="1:9" ht="67.5" customHeight="1">
      <c r="A270" s="11" t="s">
        <v>447</v>
      </c>
      <c r="B270" s="45" t="s">
        <v>446</v>
      </c>
      <c r="C270" s="20">
        <v>3100000</v>
      </c>
      <c r="D270" s="20">
        <v>703726.67</v>
      </c>
      <c r="E270" s="14"/>
      <c r="F270" s="14"/>
      <c r="G270" s="14"/>
      <c r="H270" s="36">
        <f t="shared" si="8"/>
        <v>22.700860322580645</v>
      </c>
      <c r="I270" s="13">
        <f aca="true" t="shared" si="9" ref="I270:I294">D270-C270</f>
        <v>-2396273.33</v>
      </c>
    </row>
    <row r="271" spans="1:9" ht="67.5" customHeight="1">
      <c r="A271" s="11" t="s">
        <v>448</v>
      </c>
      <c r="B271" s="45" t="s">
        <v>446</v>
      </c>
      <c r="C271" s="33">
        <v>3100000</v>
      </c>
      <c r="D271" s="33">
        <v>703726.67</v>
      </c>
      <c r="E271" s="14"/>
      <c r="F271" s="14"/>
      <c r="G271" s="14"/>
      <c r="H271" s="36">
        <f t="shared" si="8"/>
        <v>22.700860322580645</v>
      </c>
      <c r="I271" s="13">
        <f t="shared" si="9"/>
        <v>-2396273.33</v>
      </c>
    </row>
    <row r="272" spans="1:9" ht="27.75" customHeight="1">
      <c r="A272" s="11" t="s">
        <v>363</v>
      </c>
      <c r="B272" s="57" t="s">
        <v>136</v>
      </c>
      <c r="C272" s="20">
        <v>71000000</v>
      </c>
      <c r="D272" s="20">
        <v>69922800</v>
      </c>
      <c r="E272" s="14"/>
      <c r="F272" s="14"/>
      <c r="G272" s="14"/>
      <c r="H272" s="36">
        <f t="shared" si="8"/>
        <v>98.48281690140846</v>
      </c>
      <c r="I272" s="13">
        <f t="shared" si="9"/>
        <v>-1077200</v>
      </c>
    </row>
    <row r="273" spans="1:9" ht="30" customHeight="1">
      <c r="A273" s="11" t="s">
        <v>364</v>
      </c>
      <c r="B273" s="45" t="s">
        <v>137</v>
      </c>
      <c r="C273" s="20">
        <v>71000000</v>
      </c>
      <c r="D273" s="20">
        <v>69922800</v>
      </c>
      <c r="E273" s="14"/>
      <c r="F273" s="14"/>
      <c r="G273" s="14"/>
      <c r="H273" s="36">
        <f t="shared" si="8"/>
        <v>98.48281690140846</v>
      </c>
      <c r="I273" s="13">
        <f t="shared" si="9"/>
        <v>-1077200</v>
      </c>
    </row>
    <row r="274" spans="1:9" ht="28.5" customHeight="1">
      <c r="A274" s="11" t="s">
        <v>365</v>
      </c>
      <c r="B274" s="45" t="s">
        <v>138</v>
      </c>
      <c r="C274" s="33">
        <v>71000000</v>
      </c>
      <c r="D274" s="33">
        <v>69922800</v>
      </c>
      <c r="E274" s="14"/>
      <c r="F274" s="14"/>
      <c r="G274" s="14"/>
      <c r="H274" s="36">
        <f t="shared" si="8"/>
        <v>98.48281690140846</v>
      </c>
      <c r="I274" s="13">
        <f t="shared" si="9"/>
        <v>-1077200</v>
      </c>
    </row>
    <row r="275" spans="1:9" s="6" customFormat="1" ht="22.5" customHeight="1">
      <c r="A275" s="29" t="s">
        <v>366</v>
      </c>
      <c r="B275" s="49" t="s">
        <v>173</v>
      </c>
      <c r="C275" s="18">
        <v>134027.82</v>
      </c>
      <c r="D275" s="18">
        <v>225748.07</v>
      </c>
      <c r="E275" s="19"/>
      <c r="F275" s="19"/>
      <c r="G275" s="19"/>
      <c r="H275" s="40">
        <f t="shared" si="8"/>
        <v>168.43374009963006</v>
      </c>
      <c r="I275" s="41">
        <f t="shared" si="9"/>
        <v>91720.25</v>
      </c>
    </row>
    <row r="276" spans="1:9" ht="70.5" customHeight="1">
      <c r="A276" s="11" t="s">
        <v>367</v>
      </c>
      <c r="B276" s="46" t="s">
        <v>174</v>
      </c>
      <c r="C276" s="20">
        <v>134027.82</v>
      </c>
      <c r="D276" s="20">
        <v>225748.07</v>
      </c>
      <c r="E276" s="14"/>
      <c r="F276" s="14"/>
      <c r="G276" s="14"/>
      <c r="H276" s="36">
        <f t="shared" si="8"/>
        <v>168.43374009963006</v>
      </c>
      <c r="I276" s="13">
        <f t="shared" si="9"/>
        <v>91720.25</v>
      </c>
    </row>
    <row r="277" spans="1:9" ht="69" customHeight="1">
      <c r="A277" s="11" t="s">
        <v>368</v>
      </c>
      <c r="B277" s="46" t="s">
        <v>175</v>
      </c>
      <c r="C277" s="20">
        <v>134027.82</v>
      </c>
      <c r="D277" s="20">
        <v>225748.07</v>
      </c>
      <c r="E277" s="14"/>
      <c r="F277" s="14"/>
      <c r="G277" s="14"/>
      <c r="H277" s="36">
        <f t="shared" si="8"/>
        <v>168.43374009963006</v>
      </c>
      <c r="I277" s="13">
        <f t="shared" si="9"/>
        <v>91720.25</v>
      </c>
    </row>
    <row r="278" spans="1:9" ht="114" customHeight="1" hidden="1">
      <c r="A278" s="11" t="s">
        <v>80</v>
      </c>
      <c r="B278" s="46" t="s">
        <v>176</v>
      </c>
      <c r="C278" s="33">
        <v>0</v>
      </c>
      <c r="D278" s="33"/>
      <c r="E278" s="14"/>
      <c r="F278" s="14"/>
      <c r="G278" s="14"/>
      <c r="H278" s="36" t="e">
        <f t="shared" si="8"/>
        <v>#DIV/0!</v>
      </c>
      <c r="I278" s="13">
        <f t="shared" si="9"/>
        <v>0</v>
      </c>
    </row>
    <row r="279" spans="1:9" ht="116.25" customHeight="1" hidden="1">
      <c r="A279" s="11" t="s">
        <v>82</v>
      </c>
      <c r="B279" s="46" t="s">
        <v>226</v>
      </c>
      <c r="C279" s="33">
        <v>0</v>
      </c>
      <c r="D279" s="33"/>
      <c r="E279" s="14"/>
      <c r="F279" s="14"/>
      <c r="G279" s="14"/>
      <c r="H279" s="36" t="e">
        <f t="shared" si="8"/>
        <v>#DIV/0!</v>
      </c>
      <c r="I279" s="13">
        <f t="shared" si="9"/>
        <v>0</v>
      </c>
    </row>
    <row r="280" spans="1:9" ht="117" customHeight="1" hidden="1">
      <c r="A280" s="11" t="s">
        <v>153</v>
      </c>
      <c r="B280" s="46" t="s">
        <v>175</v>
      </c>
      <c r="C280" s="33">
        <v>0</v>
      </c>
      <c r="D280" s="33"/>
      <c r="E280" s="14"/>
      <c r="F280" s="14"/>
      <c r="G280" s="14"/>
      <c r="H280" s="36" t="e">
        <f t="shared" si="8"/>
        <v>#DIV/0!</v>
      </c>
      <c r="I280" s="13">
        <f t="shared" si="9"/>
        <v>0</v>
      </c>
    </row>
    <row r="281" spans="1:9" ht="75" customHeight="1">
      <c r="A281" s="11" t="s">
        <v>369</v>
      </c>
      <c r="B281" s="46" t="s">
        <v>177</v>
      </c>
      <c r="C281" s="33">
        <v>134027.82</v>
      </c>
      <c r="D281" s="33">
        <v>225748.07</v>
      </c>
      <c r="E281" s="14"/>
      <c r="F281" s="14"/>
      <c r="G281" s="14"/>
      <c r="H281" s="36">
        <f t="shared" si="8"/>
        <v>168.43374009963006</v>
      </c>
      <c r="I281" s="13">
        <f t="shared" si="9"/>
        <v>91720.25</v>
      </c>
    </row>
    <row r="282" spans="1:9" ht="69.75" customHeight="1">
      <c r="A282" s="11" t="s">
        <v>411</v>
      </c>
      <c r="B282" s="46" t="s">
        <v>412</v>
      </c>
      <c r="C282" s="33">
        <v>0</v>
      </c>
      <c r="D282" s="33">
        <v>3926258.96</v>
      </c>
      <c r="E282" s="14"/>
      <c r="F282" s="14"/>
      <c r="G282" s="14"/>
      <c r="H282" s="36">
        <v>0</v>
      </c>
      <c r="I282" s="41">
        <f t="shared" si="9"/>
        <v>3926258.96</v>
      </c>
    </row>
    <row r="283" spans="1:9" ht="70.5" customHeight="1">
      <c r="A283" s="11" t="s">
        <v>413</v>
      </c>
      <c r="B283" s="46" t="s">
        <v>412</v>
      </c>
      <c r="C283" s="33">
        <v>0</v>
      </c>
      <c r="D283" s="33">
        <v>3926258.96</v>
      </c>
      <c r="E283" s="14"/>
      <c r="F283" s="14"/>
      <c r="G283" s="14"/>
      <c r="H283" s="36">
        <v>0</v>
      </c>
      <c r="I283" s="41">
        <f t="shared" si="9"/>
        <v>3926258.96</v>
      </c>
    </row>
    <row r="284" spans="1:9" ht="72" customHeight="1">
      <c r="A284" s="11" t="s">
        <v>414</v>
      </c>
      <c r="B284" s="46" t="s">
        <v>412</v>
      </c>
      <c r="C284" s="33">
        <v>0</v>
      </c>
      <c r="D284" s="33">
        <v>3926258.96</v>
      </c>
      <c r="E284" s="14"/>
      <c r="F284" s="14"/>
      <c r="G284" s="14"/>
      <c r="H284" s="36">
        <v>0</v>
      </c>
      <c r="I284" s="41">
        <f t="shared" si="9"/>
        <v>3926258.96</v>
      </c>
    </row>
    <row r="285" spans="1:9" ht="21" customHeight="1">
      <c r="A285" s="29" t="s">
        <v>284</v>
      </c>
      <c r="B285" s="51" t="s">
        <v>285</v>
      </c>
      <c r="C285" s="43">
        <v>50000</v>
      </c>
      <c r="D285" s="43">
        <v>50000</v>
      </c>
      <c r="E285" s="19"/>
      <c r="F285" s="19"/>
      <c r="G285" s="19"/>
      <c r="H285" s="40">
        <f t="shared" si="8"/>
        <v>100</v>
      </c>
      <c r="I285" s="41">
        <f t="shared" si="9"/>
        <v>0</v>
      </c>
    </row>
    <row r="286" spans="1:9" ht="28.5" customHeight="1">
      <c r="A286" s="11" t="s">
        <v>286</v>
      </c>
      <c r="B286" s="46" t="s">
        <v>287</v>
      </c>
      <c r="C286" s="33">
        <v>50000</v>
      </c>
      <c r="D286" s="33">
        <v>50000</v>
      </c>
      <c r="E286" s="14"/>
      <c r="F286" s="14"/>
      <c r="G286" s="14"/>
      <c r="H286" s="36">
        <f t="shared" si="8"/>
        <v>100</v>
      </c>
      <c r="I286" s="13">
        <f t="shared" si="9"/>
        <v>0</v>
      </c>
    </row>
    <row r="287" spans="1:9" ht="45" customHeight="1">
      <c r="A287" s="11" t="s">
        <v>288</v>
      </c>
      <c r="B287" s="46" t="s">
        <v>289</v>
      </c>
      <c r="C287" s="33">
        <v>50000</v>
      </c>
      <c r="D287" s="33">
        <v>50000</v>
      </c>
      <c r="E287" s="14"/>
      <c r="F287" s="14"/>
      <c r="G287" s="14"/>
      <c r="H287" s="36">
        <f t="shared" si="8"/>
        <v>100</v>
      </c>
      <c r="I287" s="13">
        <f t="shared" si="9"/>
        <v>0</v>
      </c>
    </row>
    <row r="288" spans="1:9" ht="45" customHeight="1">
      <c r="A288" s="11" t="s">
        <v>290</v>
      </c>
      <c r="B288" s="46" t="s">
        <v>289</v>
      </c>
      <c r="C288" s="33">
        <v>50000</v>
      </c>
      <c r="D288" s="33">
        <v>50000</v>
      </c>
      <c r="E288" s="14"/>
      <c r="F288" s="14"/>
      <c r="G288" s="14"/>
      <c r="H288" s="36">
        <f t="shared" si="8"/>
        <v>100</v>
      </c>
      <c r="I288" s="13">
        <f t="shared" si="9"/>
        <v>0</v>
      </c>
    </row>
    <row r="289" spans="1:9" ht="41.25" customHeight="1">
      <c r="A289" s="29" t="s">
        <v>205</v>
      </c>
      <c r="B289" s="46" t="s">
        <v>233</v>
      </c>
      <c r="C289" s="18">
        <v>-463262.47</v>
      </c>
      <c r="D289" s="18">
        <v>-211569.61</v>
      </c>
      <c r="E289" s="19"/>
      <c r="F289" s="19"/>
      <c r="G289" s="19"/>
      <c r="H289" s="40">
        <f t="shared" si="8"/>
        <v>45.66949055899132</v>
      </c>
      <c r="I289" s="41">
        <f t="shared" si="9"/>
        <v>251692.86</v>
      </c>
    </row>
    <row r="290" spans="1:9" ht="58.5" customHeight="1">
      <c r="A290" s="11" t="s">
        <v>370</v>
      </c>
      <c r="B290" s="46" t="s">
        <v>206</v>
      </c>
      <c r="C290" s="20">
        <v>-463262.47</v>
      </c>
      <c r="D290" s="20">
        <v>-211569.61</v>
      </c>
      <c r="E290" s="14"/>
      <c r="F290" s="14"/>
      <c r="G290" s="14"/>
      <c r="H290" s="36">
        <f t="shared" si="8"/>
        <v>45.66949055899132</v>
      </c>
      <c r="I290" s="13">
        <f t="shared" si="9"/>
        <v>251692.86</v>
      </c>
    </row>
    <row r="291" spans="1:9" ht="55.5" customHeight="1">
      <c r="A291" s="11" t="s">
        <v>371</v>
      </c>
      <c r="B291" s="46" t="s">
        <v>206</v>
      </c>
      <c r="C291" s="20">
        <v>-463262.47</v>
      </c>
      <c r="D291" s="20">
        <v>-211569.61</v>
      </c>
      <c r="E291" s="14"/>
      <c r="F291" s="14"/>
      <c r="G291" s="14"/>
      <c r="H291" s="36">
        <f t="shared" si="8"/>
        <v>45.66949055899132</v>
      </c>
      <c r="I291" s="13">
        <f t="shared" si="9"/>
        <v>251692.86</v>
      </c>
    </row>
    <row r="292" spans="1:9" ht="55.5" customHeight="1">
      <c r="A292" s="11" t="s">
        <v>372</v>
      </c>
      <c r="B292" s="46" t="s">
        <v>206</v>
      </c>
      <c r="C292" s="20">
        <v>-3240.9</v>
      </c>
      <c r="D292" s="20">
        <v>-9141.11</v>
      </c>
      <c r="E292" s="14"/>
      <c r="F292" s="14"/>
      <c r="G292" s="14"/>
      <c r="H292" s="36">
        <f t="shared" si="8"/>
        <v>282.0546761701996</v>
      </c>
      <c r="I292" s="13">
        <f t="shared" si="9"/>
        <v>-5900.210000000001</v>
      </c>
    </row>
    <row r="293" spans="1:9" ht="57" customHeight="1">
      <c r="A293" s="11" t="s">
        <v>266</v>
      </c>
      <c r="B293" s="16" t="s">
        <v>206</v>
      </c>
      <c r="C293" s="20">
        <v>-460021.57</v>
      </c>
      <c r="D293" s="20">
        <v>-202428.5</v>
      </c>
      <c r="E293" s="14"/>
      <c r="F293" s="14"/>
      <c r="G293" s="14"/>
      <c r="H293" s="36">
        <f t="shared" si="8"/>
        <v>44.004132241016436</v>
      </c>
      <c r="I293" s="13">
        <f t="shared" si="9"/>
        <v>257593.07</v>
      </c>
    </row>
    <row r="294" spans="1:9" ht="35.25" customHeight="1">
      <c r="A294" s="78" t="s">
        <v>227</v>
      </c>
      <c r="B294" s="79"/>
      <c r="C294" s="38">
        <f>C13+C235</f>
        <v>168655985.15</v>
      </c>
      <c r="D294" s="38">
        <v>182273011.44</v>
      </c>
      <c r="E294" s="25">
        <f>E13+E235</f>
        <v>39401.33</v>
      </c>
      <c r="F294" s="25">
        <f>F13+F235</f>
        <v>42044.09</v>
      </c>
      <c r="G294" s="25">
        <f>G13+G235</f>
        <v>44531</v>
      </c>
      <c r="H294" s="40">
        <f>D294/C294*100</f>
        <v>108.0738470549321</v>
      </c>
      <c r="I294" s="41">
        <f t="shared" si="9"/>
        <v>13617026.289999992</v>
      </c>
    </row>
    <row r="296" ht="18">
      <c r="C296" s="7"/>
    </row>
    <row r="298" ht="18">
      <c r="C298" s="7"/>
    </row>
  </sheetData>
  <sheetProtection/>
  <mergeCells count="12">
    <mergeCell ref="B1:H1"/>
    <mergeCell ref="B2:H2"/>
    <mergeCell ref="B3:H3"/>
    <mergeCell ref="B4:H4"/>
    <mergeCell ref="A10:A11"/>
    <mergeCell ref="B10:B11"/>
    <mergeCell ref="C10:C11"/>
    <mergeCell ref="D10:D11"/>
    <mergeCell ref="H10:I10"/>
    <mergeCell ref="A8:I8"/>
    <mergeCell ref="A294:B294"/>
    <mergeCell ref="A9:C9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2021-04-21T08:45:24Z</cp:lastPrinted>
  <dcterms:created xsi:type="dcterms:W3CDTF">2009-08-21T08:27:43Z</dcterms:created>
  <dcterms:modified xsi:type="dcterms:W3CDTF">2021-08-11T07:45:47Z</dcterms:modified>
  <cp:category/>
  <cp:version/>
  <cp:contentType/>
  <cp:contentStatus/>
</cp:coreProperties>
</file>